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C:\Users\Bob\Desktop\"/>
    </mc:Choice>
  </mc:AlternateContent>
  <xr:revisionPtr revIDLastSave="0" documentId="13_ncr:1_{27004036-8D41-4F61-880E-494762D0A79A}" xr6:coauthVersionLast="47" xr6:coauthVersionMax="47" xr10:uidLastSave="{00000000-0000-0000-0000-000000000000}"/>
  <bookViews>
    <workbookView xWindow="2880" yWindow="795" windowWidth="25530" windowHeight="1635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Q37" i="4" s="1"/>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5" i="5"/>
  <c r="B2500" i="5"/>
  <c r="C2500" i="5"/>
  <c r="AB2500" i="5"/>
  <c r="V2500" i="5"/>
  <c r="E2500" i="5"/>
  <c r="X2500" i="5" s="1"/>
  <c r="T2500" i="5"/>
  <c r="S2500" i="5"/>
  <c r="R2500" i="5"/>
  <c r="J2500" i="5"/>
  <c r="I2500" i="5"/>
  <c r="H2500" i="5"/>
  <c r="G2500" i="5"/>
  <c r="F2500" i="5"/>
  <c r="B54" i="6"/>
  <c r="G54" i="6" s="1"/>
  <c r="B53" i="6"/>
  <c r="G53" i="6" s="1"/>
  <c r="P27" i="4"/>
  <c r="B58" i="6"/>
  <c r="G58" i="6"/>
  <c r="B56" i="6"/>
  <c r="G56" i="6" s="1"/>
  <c r="K63" i="6"/>
  <c r="K64" i="6"/>
  <c r="B51" i="6"/>
  <c r="G51" i="6"/>
  <c r="B21" i="6"/>
  <c r="G21" i="6" s="1"/>
  <c r="H21" i="6" s="1"/>
  <c r="D21" i="6" s="1"/>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B84" i="4"/>
  <c r="P35" i="4"/>
  <c r="P34" i="4"/>
  <c r="C5" i="5"/>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s="1"/>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s="1"/>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s="1"/>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s="1"/>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s="1"/>
  <c r="C607" i="5"/>
  <c r="C608" i="5"/>
  <c r="C609" i="5"/>
  <c r="C610" i="5"/>
  <c r="V610" i="5"/>
  <c r="C611" i="5"/>
  <c r="C612" i="5"/>
  <c r="V612" i="5"/>
  <c r="C613" i="5"/>
  <c r="C614" i="5"/>
  <c r="V614" i="5"/>
  <c r="E614" i="5"/>
  <c r="X614" i="5" s="1"/>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s="1"/>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s="1"/>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s="1"/>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s="1"/>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s="1"/>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s="1"/>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s="1"/>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s="1"/>
  <c r="C1353" i="5"/>
  <c r="V1353" i="5"/>
  <c r="E1353" i="5"/>
  <c r="X1353" i="5" s="1"/>
  <c r="C1354" i="5"/>
  <c r="AB1354" i="5"/>
  <c r="C1355" i="5"/>
  <c r="V1355" i="5"/>
  <c r="C1356" i="5"/>
  <c r="C1357" i="5"/>
  <c r="C1358" i="5"/>
  <c r="V1358" i="5"/>
  <c r="C1359" i="5"/>
  <c r="C1360" i="5"/>
  <c r="V1360" i="5"/>
  <c r="C1361" i="5"/>
  <c r="V1361" i="5"/>
  <c r="E1361" i="5"/>
  <c r="X1361" i="5" s="1"/>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s="1"/>
  <c r="C1436" i="5"/>
  <c r="V1436" i="5"/>
  <c r="E1436" i="5"/>
  <c r="X1436" i="5" s="1"/>
  <c r="C1437" i="5"/>
  <c r="C1438" i="5"/>
  <c r="V1438" i="5"/>
  <c r="C1439" i="5"/>
  <c r="C1440" i="5"/>
  <c r="C1441" i="5"/>
  <c r="V1441" i="5"/>
  <c r="C1442" i="5"/>
  <c r="C1443" i="5"/>
  <c r="C1444" i="5"/>
  <c r="C1445" i="5"/>
  <c r="C1446" i="5"/>
  <c r="V1446" i="5"/>
  <c r="E1446" i="5"/>
  <c r="X1446" i="5" s="1"/>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s="1"/>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s="1"/>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s="1"/>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s="1"/>
  <c r="C1612" i="5"/>
  <c r="V1612" i="5"/>
  <c r="I1612" i="5"/>
  <c r="C1613" i="5"/>
  <c r="C1614" i="5"/>
  <c r="V1614" i="5"/>
  <c r="J1614" i="5"/>
  <c r="C1615" i="5"/>
  <c r="C1616" i="5"/>
  <c r="C1617" i="5"/>
  <c r="V1617" i="5"/>
  <c r="C1618" i="5"/>
  <c r="C1619" i="5"/>
  <c r="C1620" i="5"/>
  <c r="V1620" i="5"/>
  <c r="E1620" i="5"/>
  <c r="X1620" i="5" s="1"/>
  <c r="C1621" i="5"/>
  <c r="C1622" i="5"/>
  <c r="C1623" i="5"/>
  <c r="C1624" i="5"/>
  <c r="C1625" i="5"/>
  <c r="C1626" i="5"/>
  <c r="C1627" i="5"/>
  <c r="C1628" i="5"/>
  <c r="V1628" i="5"/>
  <c r="C1629" i="5"/>
  <c r="V1629" i="5"/>
  <c r="C1630" i="5"/>
  <c r="V1630" i="5"/>
  <c r="E1630" i="5"/>
  <c r="X1630" i="5" s="1"/>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s="1"/>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s="1"/>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s="1"/>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s="1"/>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s="1"/>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s="1"/>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s="1"/>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s="1"/>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s="1"/>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s="1"/>
  <c r="C2161" i="5"/>
  <c r="C2162" i="5"/>
  <c r="C2163" i="5"/>
  <c r="V2163" i="5"/>
  <c r="E2163" i="5"/>
  <c r="X2163" i="5" s="1"/>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s="1"/>
  <c r="C2252" i="5"/>
  <c r="V2252" i="5"/>
  <c r="E2252" i="5"/>
  <c r="X2252" i="5" s="1"/>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s="1"/>
  <c r="C2272" i="5"/>
  <c r="V2272" i="5"/>
  <c r="C2273" i="5"/>
  <c r="V2273" i="5"/>
  <c r="F2273" i="5"/>
  <c r="C2274" i="5"/>
  <c r="V2274" i="5"/>
  <c r="C2275" i="5"/>
  <c r="V2275" i="5"/>
  <c r="C2276" i="5"/>
  <c r="C2277" i="5"/>
  <c r="C2278" i="5"/>
  <c r="C2279" i="5"/>
  <c r="C2280" i="5"/>
  <c r="V2280" i="5"/>
  <c r="E2280" i="5"/>
  <c r="X2280" i="5" s="1"/>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s="1"/>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s="1"/>
  <c r="C2317" i="5"/>
  <c r="C2318" i="5"/>
  <c r="C2319" i="5"/>
  <c r="V2319" i="5"/>
  <c r="C2320" i="5"/>
  <c r="C2321" i="5"/>
  <c r="V2321" i="5"/>
  <c r="C2322" i="5"/>
  <c r="C2323" i="5"/>
  <c r="V2323" i="5"/>
  <c r="C2324" i="5"/>
  <c r="C2325" i="5"/>
  <c r="C2326" i="5"/>
  <c r="V2326" i="5"/>
  <c r="E2326" i="5"/>
  <c r="X2326" i="5" s="1"/>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s="1"/>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s="1"/>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s="1"/>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s="1"/>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s="1"/>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s="1"/>
  <c r="V1901" i="5"/>
  <c r="V1909" i="5"/>
  <c r="E1909" i="5"/>
  <c r="X1909" i="5" s="1"/>
  <c r="V1925" i="5"/>
  <c r="V1933" i="5"/>
  <c r="V1949" i="5"/>
  <c r="V1981" i="5"/>
  <c r="F1981" i="5"/>
  <c r="V1989" i="5"/>
  <c r="E1989" i="5"/>
  <c r="X1989" i="5" s="1"/>
  <c r="V2005" i="5"/>
  <c r="V2013" i="5"/>
  <c r="V2021" i="5"/>
  <c r="E2021" i="5"/>
  <c r="X2021" i="5" s="1"/>
  <c r="V2045" i="5"/>
  <c r="V2053" i="5"/>
  <c r="V2069" i="5"/>
  <c r="V2077" i="5"/>
  <c r="E2077" i="5"/>
  <c r="X2077" i="5" s="1"/>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s="1"/>
  <c r="B55" i="6"/>
  <c r="G55" i="6" s="1"/>
  <c r="B50" i="6"/>
  <c r="G50" i="6" s="1"/>
  <c r="B49" i="6"/>
  <c r="G49" i="6"/>
  <c r="B48" i="6"/>
  <c r="G48" i="6" s="1"/>
  <c r="B46" i="6"/>
  <c r="G46" i="6"/>
  <c r="B45" i="6"/>
  <c r="G45" i="6"/>
  <c r="B44" i="6"/>
  <c r="G44" i="6" s="1"/>
  <c r="B43" i="6"/>
  <c r="G43" i="6" s="1"/>
  <c r="H43" i="6" s="1"/>
  <c r="D43" i="6" s="1"/>
  <c r="B41" i="6"/>
  <c r="G41" i="6"/>
  <c r="B40" i="6"/>
  <c r="G40" i="6"/>
  <c r="B39" i="6"/>
  <c r="G39" i="6"/>
  <c r="B38" i="6"/>
  <c r="G38" i="6" s="1"/>
  <c r="H38" i="6" s="1"/>
  <c r="D38" i="6" s="1"/>
  <c r="B36" i="6"/>
  <c r="G36" i="6"/>
  <c r="B35" i="6"/>
  <c r="G35" i="6"/>
  <c r="B34" i="6"/>
  <c r="G34" i="6"/>
  <c r="B33" i="6"/>
  <c r="G33" i="6" s="1"/>
  <c r="B31" i="6"/>
  <c r="G31" i="6"/>
  <c r="B30" i="6"/>
  <c r="G30" i="6"/>
  <c r="B29" i="6"/>
  <c r="G29" i="6"/>
  <c r="H29" i="6"/>
  <c r="D29" i="6"/>
  <c r="B28" i="6"/>
  <c r="G28" i="6"/>
  <c r="B26" i="6"/>
  <c r="G26" i="6"/>
  <c r="B18" i="6"/>
  <c r="F26" i="6"/>
  <c r="B25" i="6"/>
  <c r="G25" i="6"/>
  <c r="B24" i="6"/>
  <c r="G24" i="6"/>
  <c r="B23" i="6"/>
  <c r="G23" i="6" s="1"/>
  <c r="H23" i="6" s="1"/>
  <c r="D23" i="6" s="1"/>
  <c r="B17" i="6"/>
  <c r="F25" i="6"/>
  <c r="B16" i="6"/>
  <c r="B15" i="6"/>
  <c r="H14" i="6"/>
  <c r="B13" i="6"/>
  <c r="G13" i="6"/>
  <c r="H13" i="6" s="1"/>
  <c r="D13" i="6" s="1"/>
  <c r="B12" i="6"/>
  <c r="G12" i="6" s="1"/>
  <c r="H12" i="6" s="1"/>
  <c r="D12" i="6" s="1"/>
  <c r="B11" i="6"/>
  <c r="G11" i="6" s="1"/>
  <c r="H11" i="6" s="1"/>
  <c r="B10" i="6"/>
  <c r="G10" i="6" s="1"/>
  <c r="H10" i="6" s="1"/>
  <c r="D10" i="6" s="1"/>
  <c r="B9" i="6"/>
  <c r="G9" i="6" s="1"/>
  <c r="H9" i="6" s="1"/>
  <c r="D9" i="6" s="1"/>
  <c r="B8" i="6"/>
  <c r="G8" i="6" s="1"/>
  <c r="H8" i="6" s="1"/>
  <c r="B7" i="6"/>
  <c r="G7" i="6"/>
  <c r="H7" i="6" s="1"/>
  <c r="D7" i="6" s="1"/>
  <c r="B4" i="6"/>
  <c r="G4" i="6" s="1"/>
  <c r="H4" i="6" s="1"/>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s="1"/>
  <c r="S2154" i="5"/>
  <c r="T2150" i="5"/>
  <c r="AB2149" i="5"/>
  <c r="S2130" i="5"/>
  <c r="S2129" i="5"/>
  <c r="S2121" i="5"/>
  <c r="V2119" i="5"/>
  <c r="F2119" i="5"/>
  <c r="T2118" i="5"/>
  <c r="V2111" i="5"/>
  <c r="H2111" i="5"/>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s="1"/>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s="1"/>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s="1"/>
  <c r="AB1703" i="5"/>
  <c r="S1700" i="5"/>
  <c r="S1697" i="5"/>
  <c r="V1691" i="5"/>
  <c r="J1691" i="5"/>
  <c r="V1687" i="5"/>
  <c r="V1679" i="5"/>
  <c r="AB1671" i="5"/>
  <c r="V1663"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s="1"/>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s="1"/>
  <c r="AB967" i="5"/>
  <c r="S966" i="5"/>
  <c r="V963" i="5"/>
  <c r="T962" i="5"/>
  <c r="V959" i="5"/>
  <c r="G959" i="5"/>
  <c r="AB959" i="5"/>
  <c r="S957" i="5"/>
  <c r="S956" i="5"/>
  <c r="V951" i="5"/>
  <c r="J951" i="5"/>
  <c r="S951" i="5"/>
  <c r="S949" i="5"/>
  <c r="T945" i="5"/>
  <c r="V943" i="5"/>
  <c r="AB943" i="5"/>
  <c r="S941" i="5"/>
  <c r="S940" i="5"/>
  <c r="V939" i="5"/>
  <c r="E939" i="5"/>
  <c r="X939" i="5" s="1"/>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s="1"/>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s="1"/>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s="1"/>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s="1"/>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s="1"/>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s="1"/>
  <c r="H61" i="4"/>
  <c r="P41" i="4"/>
  <c r="P40"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s="1"/>
  <c r="G910" i="5"/>
  <c r="V239" i="5"/>
  <c r="G239" i="5"/>
  <c r="V251" i="5"/>
  <c r="F251" i="5"/>
  <c r="V259" i="5"/>
  <c r="V815" i="5"/>
  <c r="G815" i="5"/>
  <c r="V927" i="5"/>
  <c r="V1167" i="5"/>
  <c r="G1167" i="5"/>
  <c r="V243" i="5"/>
  <c r="H243" i="5"/>
  <c r="V255" i="5"/>
  <c r="E255" i="5"/>
  <c r="X255" i="5" s="1"/>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s="1"/>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s="1"/>
  <c r="V643" i="5"/>
  <c r="I643" i="5"/>
  <c r="V799" i="5"/>
  <c r="F799" i="5"/>
  <c r="V887" i="5"/>
  <c r="J887" i="5"/>
  <c r="V942" i="5"/>
  <c r="H942" i="5"/>
  <c r="V955" i="5"/>
  <c r="V659" i="5"/>
  <c r="G659" i="5"/>
  <c r="V1359" i="5"/>
  <c r="G1359" i="5"/>
  <c r="V1407" i="5"/>
  <c r="E1407" i="5"/>
  <c r="X1407" i="5" s="1"/>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s="1"/>
  <c r="T2409" i="5"/>
  <c r="V2459" i="5"/>
  <c r="F2459" i="5"/>
  <c r="V2471" i="5"/>
  <c r="H2471" i="5"/>
  <c r="T2393" i="5"/>
  <c r="S2338" i="5"/>
  <c r="S2354" i="5"/>
  <c r="S2386" i="5"/>
  <c r="V2491" i="5"/>
  <c r="G2491" i="5"/>
  <c r="V20" i="5"/>
  <c r="R20" i="5"/>
  <c r="V22" i="5"/>
  <c r="G22" i="5"/>
  <c r="V24" i="5"/>
  <c r="V28" i="5"/>
  <c r="V30" i="5"/>
  <c r="E30" i="5"/>
  <c r="X30" i="5" s="1"/>
  <c r="V32" i="5"/>
  <c r="V36" i="5"/>
  <c r="J36" i="5"/>
  <c r="V38" i="5"/>
  <c r="V40" i="5"/>
  <c r="V44" i="5"/>
  <c r="R44" i="5"/>
  <c r="V46" i="5"/>
  <c r="V48" i="5"/>
  <c r="V54" i="5"/>
  <c r="G54" i="5"/>
  <c r="V56" i="5"/>
  <c r="G56" i="5"/>
  <c r="V62" i="5"/>
  <c r="G62" i="5"/>
  <c r="V64" i="5"/>
  <c r="J64" i="5"/>
  <c r="V70" i="5"/>
  <c r="F70" i="5"/>
  <c r="V72" i="5"/>
  <c r="V78" i="5"/>
  <c r="V80" i="5"/>
  <c r="V86" i="5"/>
  <c r="E86" i="5"/>
  <c r="X86" i="5" s="1"/>
  <c r="V88" i="5"/>
  <c r="I88" i="5"/>
  <c r="V96" i="5"/>
  <c r="G96" i="5"/>
  <c r="V104" i="5"/>
  <c r="V110" i="5"/>
  <c r="R110" i="5"/>
  <c r="V112" i="5"/>
  <c r="V120" i="5"/>
  <c r="G120" i="5"/>
  <c r="V126" i="5"/>
  <c r="G126" i="5"/>
  <c r="V128" i="5"/>
  <c r="G128" i="5"/>
  <c r="V136" i="5"/>
  <c r="F136" i="5"/>
  <c r="V142" i="5"/>
  <c r="G142" i="5"/>
  <c r="V144" i="5"/>
  <c r="R144" i="5"/>
  <c r="V152" i="5"/>
  <c r="E152" i="5"/>
  <c r="X152" i="5" s="1"/>
  <c r="V158" i="5"/>
  <c r="V160" i="5"/>
  <c r="G160" i="5"/>
  <c r="V168" i="5"/>
  <c r="R168" i="5"/>
  <c r="V174" i="5"/>
  <c r="J174" i="5"/>
  <c r="V176" i="5"/>
  <c r="V184" i="5"/>
  <c r="G184" i="5"/>
  <c r="V190" i="5"/>
  <c r="G190" i="5"/>
  <c r="V192" i="5"/>
  <c r="V200" i="5"/>
  <c r="V208" i="5"/>
  <c r="V1454" i="5"/>
  <c r="G1454" i="5"/>
  <c r="V238" i="5"/>
  <c r="E238" i="5"/>
  <c r="X238" i="5" s="1"/>
  <c r="V430" i="5"/>
  <c r="R430" i="5"/>
  <c r="V667" i="5"/>
  <c r="R667" i="5"/>
  <c r="V671" i="5"/>
  <c r="V675" i="5"/>
  <c r="E675" i="5"/>
  <c r="X675" i="5" s="1"/>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s="1"/>
  <c r="V248" i="5"/>
  <c r="R248" i="5"/>
  <c r="V256" i="5"/>
  <c r="H256" i="5"/>
  <c r="V264" i="5"/>
  <c r="I264" i="5"/>
  <c r="V272" i="5"/>
  <c r="I272" i="5"/>
  <c r="V280" i="5"/>
  <c r="V288" i="5"/>
  <c r="E288" i="5"/>
  <c r="X288" i="5" s="1"/>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s="1"/>
  <c r="V440" i="5"/>
  <c r="E440" i="5"/>
  <c r="X440" i="5" s="1"/>
  <c r="V448" i="5"/>
  <c r="J448" i="5"/>
  <c r="V456" i="5"/>
  <c r="J456" i="5"/>
  <c r="V464" i="5"/>
  <c r="V472" i="5"/>
  <c r="R472" i="5"/>
  <c r="V480" i="5"/>
  <c r="E480" i="5"/>
  <c r="X480" i="5" s="1"/>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s="1"/>
  <c r="V928" i="5"/>
  <c r="I928" i="5"/>
  <c r="V944" i="5"/>
  <c r="F944" i="5"/>
  <c r="V960" i="5"/>
  <c r="F960" i="5"/>
  <c r="T999" i="5"/>
  <c r="S1031" i="5"/>
  <c r="V270" i="5"/>
  <c r="H270" i="5"/>
  <c r="V334" i="5"/>
  <c r="E334" i="5"/>
  <c r="X334" i="5" s="1"/>
  <c r="V382" i="5"/>
  <c r="G382" i="5"/>
  <c r="J526" i="5"/>
  <c r="V560" i="5"/>
  <c r="E560" i="5"/>
  <c r="X560" i="5" s="1"/>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s="1"/>
  <c r="V992" i="5"/>
  <c r="E992" i="5"/>
  <c r="X992" i="5" s="1"/>
  <c r="V1000" i="5"/>
  <c r="R1000" i="5"/>
  <c r="V1008" i="5"/>
  <c r="V1014" i="5"/>
  <c r="H1014" i="5"/>
  <c r="V1016" i="5"/>
  <c r="E1016" i="5"/>
  <c r="X1016" i="5" s="1"/>
  <c r="V1024" i="5"/>
  <c r="F1024" i="5"/>
  <c r="V1032" i="5"/>
  <c r="E1038" i="5"/>
  <c r="X1038" i="5" s="1"/>
  <c r="V1040" i="5"/>
  <c r="V1048" i="5"/>
  <c r="J1048" i="5"/>
  <c r="V1056" i="5"/>
  <c r="V1064" i="5"/>
  <c r="J1064" i="5"/>
  <c r="V1072" i="5"/>
  <c r="V1080" i="5"/>
  <c r="H1080" i="5"/>
  <c r="F1144" i="5"/>
  <c r="V1171" i="5"/>
  <c r="E1171" i="5"/>
  <c r="X1171" i="5" s="1"/>
  <c r="V1175" i="5"/>
  <c r="E1175" i="5"/>
  <c r="X1175" i="5" s="1"/>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s="1"/>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s="1"/>
  <c r="V1307" i="5"/>
  <c r="V1311" i="5"/>
  <c r="V1315" i="5"/>
  <c r="V1319" i="5"/>
  <c r="G1319" i="5"/>
  <c r="V1323" i="5"/>
  <c r="H1323" i="5"/>
  <c r="V1327" i="5"/>
  <c r="E1327" i="5"/>
  <c r="X1327" i="5" s="1"/>
  <c r="V1331" i="5"/>
  <c r="V1335" i="5"/>
  <c r="I1335" i="5"/>
  <c r="V1339" i="5"/>
  <c r="V1343" i="5"/>
  <c r="E1343" i="5"/>
  <c r="X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s="1"/>
  <c r="V1472" i="5"/>
  <c r="E1472" i="5"/>
  <c r="X1472" i="5" s="1"/>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s="1"/>
  <c r="E1566" i="5"/>
  <c r="X1566" i="5" s="1"/>
  <c r="V1568" i="5"/>
  <c r="V1576" i="5"/>
  <c r="F1576" i="5"/>
  <c r="V1584" i="5"/>
  <c r="R1584" i="5"/>
  <c r="V1592" i="5"/>
  <c r="H1592" i="5"/>
  <c r="V1598" i="5"/>
  <c r="R1598" i="5"/>
  <c r="V1600" i="5"/>
  <c r="I1600" i="5"/>
  <c r="V1608" i="5"/>
  <c r="F1608" i="5"/>
  <c r="V1616" i="5"/>
  <c r="V1622" i="5"/>
  <c r="V1624" i="5"/>
  <c r="G1624" i="5"/>
  <c r="V1632" i="5"/>
  <c r="E1632" i="5"/>
  <c r="X1632" i="5" s="1"/>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s="1"/>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s="1"/>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s="1"/>
  <c r="J2487" i="5"/>
  <c r="G2403" i="5"/>
  <c r="V2411" i="5"/>
  <c r="V2415" i="5"/>
  <c r="E2415" i="5"/>
  <c r="X2415" i="5" s="1"/>
  <c r="V2419" i="5"/>
  <c r="F2419" i="5"/>
  <c r="V2423" i="5"/>
  <c r="J2423" i="5"/>
  <c r="V2427" i="5"/>
  <c r="F2427" i="5"/>
  <c r="V2431" i="5"/>
  <c r="G2431" i="5"/>
  <c r="V2435" i="5"/>
  <c r="V2439" i="5"/>
  <c r="V2443" i="5"/>
  <c r="R2045" i="5"/>
  <c r="J2045" i="5"/>
  <c r="F2045" i="5"/>
  <c r="G2045" i="5"/>
  <c r="H1784" i="5"/>
  <c r="I1784" i="5"/>
  <c r="F1784" i="5"/>
  <c r="H2285" i="5"/>
  <c r="I2285" i="5"/>
  <c r="E2285" i="5"/>
  <c r="X2285" i="5" s="1"/>
  <c r="F2285" i="5"/>
  <c r="G2285" i="5"/>
  <c r="R2160" i="5"/>
  <c r="H853" i="5"/>
  <c r="J853" i="5"/>
  <c r="E853" i="5"/>
  <c r="X853" i="5" s="1"/>
  <c r="I853" i="5"/>
  <c r="G853" i="5"/>
  <c r="I1190" i="5"/>
  <c r="H548" i="5"/>
  <c r="I548" i="5"/>
  <c r="I164" i="5"/>
  <c r="E164" i="5"/>
  <c r="X164" i="5" s="1"/>
  <c r="J164" i="5"/>
  <c r="F164" i="5"/>
  <c r="R164" i="5"/>
  <c r="H164" i="5"/>
  <c r="G164" i="5"/>
  <c r="E188" i="5"/>
  <c r="X188" i="5" s="1"/>
  <c r="J188" i="5"/>
  <c r="R188" i="5"/>
  <c r="I156" i="5"/>
  <c r="E156" i="5"/>
  <c r="X156" i="5" s="1"/>
  <c r="J156" i="5"/>
  <c r="F156" i="5"/>
  <c r="R156" i="5"/>
  <c r="H156" i="5"/>
  <c r="G156" i="5"/>
  <c r="I124" i="5"/>
  <c r="E124" i="5"/>
  <c r="X124" i="5" s="1"/>
  <c r="J124" i="5"/>
  <c r="F124" i="5"/>
  <c r="R124" i="5"/>
  <c r="H124" i="5"/>
  <c r="G124"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I468" i="5"/>
  <c r="J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R524" i="5"/>
  <c r="H524" i="5"/>
  <c r="J524" i="5"/>
  <c r="E524" i="5"/>
  <c r="X524" i="5" s="1"/>
  <c r="F524" i="5"/>
  <c r="R500" i="5"/>
  <c r="H500" i="5"/>
  <c r="I500" i="5"/>
  <c r="J500" i="5"/>
  <c r="E500" i="5"/>
  <c r="X500" i="5" s="1"/>
  <c r="F500" i="5"/>
  <c r="R388" i="5"/>
  <c r="H388" i="5"/>
  <c r="I388" i="5"/>
  <c r="J388" i="5"/>
  <c r="E388" i="5"/>
  <c r="X388" i="5" s="1"/>
  <c r="F388"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E709" i="5"/>
  <c r="X709" i="5" s="1"/>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s="1"/>
  <c r="T1576" i="5"/>
  <c r="F1075" i="5"/>
  <c r="S946" i="5"/>
  <c r="T1658" i="5"/>
  <c r="T610" i="5"/>
  <c r="F123" i="5"/>
  <c r="S377" i="5"/>
  <c r="H501" i="5"/>
  <c r="E501" i="5"/>
  <c r="X501" i="5" s="1"/>
  <c r="R143" i="5"/>
  <c r="H1455" i="5"/>
  <c r="S1269" i="5"/>
  <c r="J999" i="5"/>
  <c r="AB439" i="5"/>
  <c r="AB1511" i="5"/>
  <c r="S922" i="5"/>
  <c r="T605" i="5"/>
  <c r="AB1576" i="5"/>
  <c r="AB1444" i="5"/>
  <c r="S361" i="5"/>
  <c r="F1455"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H431" i="5"/>
  <c r="G431" i="5"/>
  <c r="I431" i="5"/>
  <c r="E431" i="5"/>
  <c r="X431" i="5" s="1"/>
  <c r="E443" i="5"/>
  <c r="X443" i="5" s="1"/>
  <c r="S492" i="5"/>
  <c r="T492" i="5"/>
  <c r="AB492" i="5"/>
  <c r="S540" i="5"/>
  <c r="T552" i="5"/>
  <c r="S552" i="5"/>
  <c r="T558" i="5"/>
  <c r="S558" i="5"/>
  <c r="J563" i="5"/>
  <c r="E563" i="5"/>
  <c r="X563" i="5" s="1"/>
  <c r="R563" i="5"/>
  <c r="T593" i="5"/>
  <c r="S593" i="5"/>
  <c r="T648" i="5"/>
  <c r="I663" i="5"/>
  <c r="E663" i="5"/>
  <c r="X663" i="5" s="1"/>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s="1"/>
  <c r="S1791" i="5"/>
  <c r="T1823" i="5"/>
  <c r="AB1823" i="5"/>
  <c r="S1823" i="5"/>
  <c r="R1827" i="5"/>
  <c r="G1875" i="5"/>
  <c r="E1911" i="5"/>
  <c r="X1911" i="5" s="1"/>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s="1"/>
  <c r="S2042" i="5"/>
  <c r="T2042" i="5"/>
  <c r="F2239" i="5"/>
  <c r="T2326" i="5"/>
  <c r="S2326" i="5"/>
  <c r="S2348" i="5"/>
  <c r="T2378" i="5"/>
  <c r="S2378" i="5"/>
  <c r="AB2397" i="5"/>
  <c r="T2397" i="5"/>
  <c r="S2425" i="5"/>
  <c r="T2425" i="5"/>
  <c r="S399" i="5"/>
  <c r="J333" i="5"/>
  <c r="E205" i="5"/>
  <c r="X205" i="5" s="1"/>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s="1"/>
  <c r="E588" i="5"/>
  <c r="X588" i="5" s="1"/>
  <c r="I613" i="5"/>
  <c r="E613" i="5"/>
  <c r="X613" i="5" s="1"/>
  <c r="I877" i="5"/>
  <c r="F877" i="5"/>
  <c r="E1116" i="5"/>
  <c r="X1116" i="5" s="1"/>
  <c r="J1116" i="5"/>
  <c r="F1116" i="5"/>
  <c r="G1116" i="5"/>
  <c r="E1139" i="5"/>
  <c r="X1139" i="5" s="1"/>
  <c r="F1403" i="5"/>
  <c r="E1403" i="5"/>
  <c r="X1403" i="5" s="1"/>
  <c r="R1563" i="5"/>
  <c r="I1627" i="5"/>
  <c r="H1712" i="5"/>
  <c r="I1782" i="5"/>
  <c r="H1782" i="5"/>
  <c r="R1782" i="5"/>
  <c r="H1814" i="5"/>
  <c r="R1947" i="5"/>
  <c r="E163" i="5"/>
  <c r="X163" i="5" s="1"/>
  <c r="I163" i="5"/>
  <c r="H163" i="5"/>
  <c r="F163" i="5"/>
  <c r="E87" i="5"/>
  <c r="X87" i="5" s="1"/>
  <c r="E373" i="5"/>
  <c r="X373" i="5" s="1"/>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s="1"/>
  <c r="J877" i="5"/>
  <c r="E2239" i="5"/>
  <c r="X2239" i="5" s="1"/>
  <c r="R2112" i="5"/>
  <c r="E1747" i="5"/>
  <c r="X1747" i="5" s="1"/>
  <c r="J1564" i="5"/>
  <c r="F175" i="5"/>
  <c r="R175" i="5"/>
  <c r="H175" i="5"/>
  <c r="I175" i="5"/>
  <c r="E175" i="5"/>
  <c r="X175" i="5" s="1"/>
  <c r="J187" i="5"/>
  <c r="T226" i="5"/>
  <c r="T230" i="5"/>
  <c r="S230" i="5"/>
  <c r="AB230" i="5"/>
  <c r="H253" i="5"/>
  <c r="R253" i="5"/>
  <c r="I253" i="5"/>
  <c r="E253" i="5"/>
  <c r="X253" i="5" s="1"/>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s="1"/>
  <c r="AB65" i="5"/>
  <c r="V49" i="5"/>
  <c r="R49" i="5"/>
  <c r="AB49" i="5"/>
  <c r="V33" i="5"/>
  <c r="R33" i="5"/>
  <c r="AB278" i="5"/>
  <c r="I19" i="5"/>
  <c r="AB31" i="5"/>
  <c r="AB48" i="5"/>
  <c r="AB54" i="5"/>
  <c r="G71" i="5"/>
  <c r="E71" i="5"/>
  <c r="X71" i="5" s="1"/>
  <c r="T71" i="5"/>
  <c r="T101" i="5"/>
  <c r="T112" i="5"/>
  <c r="AB112" i="5"/>
  <c r="S112" i="5"/>
  <c r="T118" i="5"/>
  <c r="S118" i="5"/>
  <c r="S124" i="5"/>
  <c r="AB124" i="5"/>
  <c r="H1436" i="5"/>
  <c r="G1548" i="5"/>
  <c r="G1612" i="5"/>
  <c r="F187" i="5"/>
  <c r="AB431" i="5"/>
  <c r="E276" i="5"/>
  <c r="X276" i="5" s="1"/>
  <c r="E1548" i="5"/>
  <c r="X1548" i="5" s="1"/>
  <c r="E1612" i="5"/>
  <c r="X1612" i="5" s="1"/>
  <c r="G175" i="5"/>
  <c r="J276" i="5"/>
  <c r="R1548" i="5"/>
  <c r="R1612" i="5"/>
  <c r="I1564" i="5"/>
  <c r="G1436" i="5"/>
  <c r="R1670" i="5"/>
  <c r="I276" i="5"/>
  <c r="F1612" i="5"/>
  <c r="H1564" i="5"/>
  <c r="AB284" i="5"/>
  <c r="J1548" i="5"/>
  <c r="J1612" i="5"/>
  <c r="E1564" i="5"/>
  <c r="X1564" i="5" s="1"/>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s="1"/>
  <c r="G2311" i="5"/>
  <c r="AB280" i="5"/>
  <c r="AB60" i="5"/>
  <c r="T119" i="5"/>
  <c r="S568" i="5"/>
  <c r="T666" i="5"/>
  <c r="S130" i="5"/>
  <c r="T270" i="5"/>
  <c r="S270" i="5"/>
  <c r="AB270" i="5"/>
  <c r="AB287"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I660" i="5"/>
  <c r="E660" i="5"/>
  <c r="X660" i="5" s="1"/>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s="1"/>
  <c r="I2270"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H2152" i="5"/>
  <c r="R907" i="5"/>
  <c r="J907" i="5"/>
  <c r="F907" i="5"/>
  <c r="H907" i="5"/>
  <c r="E907" i="5"/>
  <c r="X907" i="5" s="1"/>
  <c r="I907" i="5"/>
  <c r="J443" i="5"/>
  <c r="R443" i="5"/>
  <c r="I1286" i="5"/>
  <c r="J823" i="5"/>
  <c r="G823" i="5"/>
  <c r="H823" i="5"/>
  <c r="F823" i="5"/>
  <c r="I823" i="5"/>
  <c r="E823" i="5"/>
  <c r="X823" i="5" s="1"/>
  <c r="G1013" i="5"/>
  <c r="J1013" i="5"/>
  <c r="F1013" i="5"/>
  <c r="E1256" i="5"/>
  <c r="X1256" i="5" s="1"/>
  <c r="J1256" i="5"/>
  <c r="F563" i="5"/>
  <c r="H563" i="5"/>
  <c r="J603" i="5"/>
  <c r="H603" i="5"/>
  <c r="F603" i="5"/>
  <c r="F694" i="5"/>
  <c r="F1107" i="5"/>
  <c r="E1779" i="5"/>
  <c r="X1779" i="5" s="1"/>
  <c r="R1783" i="5"/>
  <c r="E1783" i="5"/>
  <c r="X1783" i="5" s="1"/>
  <c r="V929" i="5"/>
  <c r="G929" i="5"/>
  <c r="J1516" i="5"/>
  <c r="R1516" i="5"/>
  <c r="H1516" i="5"/>
  <c r="R1452" i="5"/>
  <c r="E1452" i="5"/>
  <c r="X1452" i="5" s="1"/>
  <c r="F972" i="5"/>
  <c r="H972" i="5"/>
  <c r="J972" i="5"/>
  <c r="R972" i="5"/>
  <c r="E1068" i="5"/>
  <c r="X1068" i="5" s="1"/>
  <c r="F1516" i="5"/>
  <c r="G1452" i="5"/>
  <c r="E1516" i="5"/>
  <c r="X1516" i="5" s="1"/>
  <c r="G1540" i="5"/>
  <c r="H877" i="5"/>
  <c r="J1011" i="5"/>
  <c r="F431" i="5"/>
  <c r="G2126" i="5"/>
  <c r="F359" i="5"/>
  <c r="J1240" i="5"/>
  <c r="E2008" i="5"/>
  <c r="X2008" i="5" s="1"/>
  <c r="G523" i="5"/>
  <c r="J431" i="5"/>
  <c r="F205" i="5"/>
  <c r="R1984" i="5"/>
  <c r="J2008" i="5"/>
  <c r="R523" i="5"/>
  <c r="E1176" i="5"/>
  <c r="X1176" i="5" s="1"/>
  <c r="G939" i="5"/>
  <c r="F1984" i="5"/>
  <c r="F2008" i="5"/>
  <c r="E2111" i="5"/>
  <c r="X2111" i="5" s="1"/>
  <c r="H1715" i="5"/>
  <c r="R2008" i="5"/>
  <c r="F523" i="5"/>
  <c r="F627" i="5"/>
  <c r="F2111" i="5"/>
  <c r="F1139" i="5"/>
  <c r="J627" i="5"/>
  <c r="R431" i="5"/>
  <c r="E1715" i="5"/>
  <c r="X1715" i="5" s="1"/>
  <c r="H2008" i="5"/>
  <c r="G877" i="5"/>
  <c r="F1436" i="5"/>
  <c r="R1020" i="5"/>
  <c r="I1500" i="5"/>
  <c r="J1436" i="5"/>
  <c r="I1436" i="5"/>
  <c r="R1436" i="5"/>
  <c r="G1622"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I2359" i="5"/>
  <c r="E2359" i="5"/>
  <c r="X2359" i="5" s="1"/>
  <c r="J2359" i="5"/>
  <c r="G2359" i="5"/>
  <c r="H2359" i="5"/>
  <c r="J2327" i="5"/>
  <c r="H2327" i="5"/>
  <c r="I2327" i="5"/>
  <c r="E2327" i="5"/>
  <c r="X2327" i="5" s="1"/>
  <c r="G2327" i="5"/>
  <c r="J2303" i="5"/>
  <c r="H2303" i="5"/>
  <c r="I2303" i="5"/>
  <c r="E2303" i="5"/>
  <c r="X2303" i="5" s="1"/>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s="1"/>
  <c r="R516" i="5"/>
  <c r="G1564" i="5"/>
  <c r="F1564" i="5"/>
  <c r="T170" i="5"/>
  <c r="S170" i="5"/>
  <c r="T621" i="5"/>
  <c r="S621" i="5"/>
  <c r="S340" i="5"/>
  <c r="T100" i="5"/>
  <c r="T150" i="5"/>
  <c r="AB150" i="5"/>
  <c r="S316" i="5"/>
  <c r="T316" i="5"/>
  <c r="S105" i="5"/>
  <c r="S256" i="5"/>
  <c r="T590" i="5"/>
  <c r="T1538" i="5"/>
  <c r="E1229" i="5"/>
  <c r="X1229" i="5" s="1"/>
  <c r="G1229" i="5"/>
  <c r="AB471" i="5"/>
  <c r="T444" i="5"/>
  <c r="F685" i="5"/>
  <c r="F749" i="5"/>
  <c r="F952" i="5"/>
  <c r="H685" i="5"/>
  <c r="E600" i="5"/>
  <c r="X600" i="5" s="1"/>
  <c r="J685" i="5"/>
  <c r="J749" i="5"/>
  <c r="E685" i="5"/>
  <c r="X685" i="5" s="1"/>
  <c r="E749" i="5"/>
  <c r="X749" i="5" s="1"/>
  <c r="I600" i="5"/>
  <c r="I980" i="5"/>
  <c r="G980" i="5"/>
  <c r="H749" i="5"/>
  <c r="I685" i="5"/>
  <c r="I749" i="5"/>
  <c r="I1044" i="5"/>
  <c r="H980" i="5"/>
  <c r="H952" i="5"/>
  <c r="R1044" i="5"/>
  <c r="F980" i="5"/>
  <c r="F2040" i="5"/>
  <c r="F600" i="5"/>
  <c r="J980" i="5"/>
  <c r="E548" i="5"/>
  <c r="X548" i="5" s="1"/>
  <c r="G548"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s="1"/>
  <c r="G966" i="5"/>
  <c r="G2062" i="5"/>
  <c r="J1468" i="5"/>
  <c r="R2119" i="5"/>
  <c r="F940" i="5"/>
  <c r="J476" i="5"/>
  <c r="I2040" i="5"/>
  <c r="H1004" i="5"/>
  <c r="E2102" i="5"/>
  <c r="X2102" i="5" s="1"/>
  <c r="G2292" i="5"/>
  <c r="E251" i="5"/>
  <c r="X251" i="5" s="1"/>
  <c r="I2271" i="5"/>
  <c r="E644" i="5"/>
  <c r="X644" i="5" s="1"/>
  <c r="E1132" i="5"/>
  <c r="X1132" i="5" s="1"/>
  <c r="J189" i="5"/>
  <c r="I966" i="5"/>
  <c r="J966" i="5"/>
  <c r="G598" i="5"/>
  <c r="E540" i="5"/>
  <c r="X540" i="5" s="1"/>
  <c r="I310" i="5"/>
  <c r="J2479" i="5"/>
  <c r="R723" i="5"/>
  <c r="F296" i="5"/>
  <c r="F723" i="5"/>
  <c r="J540" i="5"/>
  <c r="H691" i="5"/>
  <c r="R2486" i="5"/>
  <c r="G1995" i="5"/>
  <c r="F680" i="5"/>
  <c r="R691" i="5"/>
  <c r="H140" i="5"/>
  <c r="J2486" i="5"/>
  <c r="G2366" i="5"/>
  <c r="G2087" i="5"/>
  <c r="F755" i="5"/>
  <c r="E2427" i="5"/>
  <c r="X2427" i="5" s="1"/>
  <c r="F2328" i="5"/>
  <c r="H55" i="5"/>
  <c r="R140" i="5"/>
  <c r="J755" i="5"/>
  <c r="H2328" i="5"/>
  <c r="G364" i="5"/>
  <c r="I2366" i="5"/>
  <c r="F2406" i="5"/>
  <c r="J680" i="5"/>
  <c r="R510" i="5"/>
  <c r="H2271" i="5"/>
  <c r="J2271" i="5"/>
  <c r="J638" i="5"/>
  <c r="E2119" i="5"/>
  <c r="X2119" i="5" s="1"/>
  <c r="H2206" i="5"/>
  <c r="H839" i="5"/>
  <c r="F35" i="5"/>
  <c r="I1104" i="5"/>
  <c r="E638" i="5"/>
  <c r="X638" i="5" s="1"/>
  <c r="I638" i="5"/>
  <c r="J1167" i="5"/>
  <c r="E510" i="5"/>
  <c r="X510" i="5" s="1"/>
  <c r="G1574" i="5"/>
  <c r="J510" i="5"/>
  <c r="F207" i="5"/>
  <c r="J79" i="5"/>
  <c r="G791"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I2364" i="5"/>
  <c r="J102" i="5"/>
  <c r="E640" i="5"/>
  <c r="X640" i="5" s="1"/>
  <c r="R640" i="5"/>
  <c r="G2364" i="5"/>
  <c r="H1476" i="5"/>
  <c r="H1267" i="5"/>
  <c r="G1524" i="5"/>
  <c r="G1286" i="5"/>
  <c r="F800" i="5"/>
  <c r="J895" i="5"/>
  <c r="E772" i="5"/>
  <c r="X772" i="5" s="1"/>
  <c r="J2406" i="5"/>
  <c r="H2479" i="5"/>
  <c r="R1286" i="5"/>
  <c r="R1572" i="5"/>
  <c r="G2252" i="5"/>
  <c r="G653" i="5"/>
  <c r="H693" i="5"/>
  <c r="R772" i="5"/>
  <c r="F284" i="5"/>
  <c r="E2406" i="5"/>
  <c r="X2406" i="5" s="1"/>
  <c r="E2208" i="5"/>
  <c r="X2208" i="5" s="1"/>
  <c r="R2432" i="5"/>
  <c r="J1524" i="5"/>
  <c r="F364" i="5"/>
  <c r="R1503" i="5"/>
  <c r="I2333" i="5"/>
  <c r="I2252" i="5"/>
  <c r="R693" i="5"/>
  <c r="E284" i="5"/>
  <c r="X284" i="5" s="1"/>
  <c r="I1213" i="5"/>
  <c r="G2432" i="5"/>
  <c r="F2392" i="5"/>
  <c r="F2152" i="5"/>
  <c r="J2432" i="5"/>
  <c r="F1213" i="5"/>
  <c r="G2054" i="5"/>
  <c r="E2054" i="5"/>
  <c r="X2054" i="5" s="1"/>
  <c r="R1331" i="5"/>
  <c r="I2054" i="5"/>
  <c r="E604" i="5"/>
  <c r="X604" i="5" s="1"/>
  <c r="J1823" i="5"/>
  <c r="I982" i="5"/>
  <c r="I1983" i="5"/>
  <c r="F693" i="5"/>
  <c r="F316" i="5"/>
  <c r="J284" i="5"/>
  <c r="J2392" i="5"/>
  <c r="E2432" i="5"/>
  <c r="X2432" i="5" s="1"/>
  <c r="J2054" i="5"/>
  <c r="H81" i="5"/>
  <c r="H604" i="5"/>
  <c r="J1024" i="5"/>
  <c r="G2375" i="5"/>
  <c r="R1823" i="5"/>
  <c r="E1983" i="5"/>
  <c r="X1983" i="5" s="1"/>
  <c r="E316" i="5"/>
  <c r="X316" i="5" s="1"/>
  <c r="I2152" i="5"/>
  <c r="J1171" i="5"/>
  <c r="I1267" i="5"/>
  <c r="F81" i="5"/>
  <c r="R81" i="5"/>
  <c r="E1823" i="5"/>
  <c r="X1823" i="5" s="1"/>
  <c r="I316" i="5"/>
  <c r="F540" i="5"/>
  <c r="G140" i="5"/>
  <c r="F1499" i="5"/>
  <c r="H2486" i="5"/>
  <c r="G2486" i="5"/>
  <c r="H747" i="5"/>
  <c r="E364" i="5"/>
  <c r="X364" i="5" s="1"/>
  <c r="H2316" i="5"/>
  <c r="J2316" i="5"/>
  <c r="J364" i="5"/>
  <c r="I2062" i="5"/>
  <c r="H1524" i="5"/>
  <c r="E1286" i="5"/>
  <c r="X1286" i="5" s="1"/>
  <c r="R2152" i="5"/>
  <c r="J81" i="5"/>
  <c r="I2316" i="5"/>
  <c r="G2406" i="5"/>
  <c r="I604" i="5"/>
  <c r="E302" i="5"/>
  <c r="X302" i="5" s="1"/>
  <c r="H1967" i="5"/>
  <c r="E99" i="5"/>
  <c r="X99" i="5" s="1"/>
  <c r="F2333" i="5"/>
  <c r="E2379" i="5"/>
  <c r="X2379" i="5" s="1"/>
  <c r="H2208" i="5"/>
  <c r="H653" i="5"/>
  <c r="G284" i="5"/>
  <c r="J693" i="5"/>
  <c r="H316" i="5"/>
  <c r="J1428" i="5"/>
  <c r="F772" i="5"/>
  <c r="H679" i="5"/>
  <c r="I540" i="5"/>
  <c r="I284" i="5"/>
  <c r="F140" i="5"/>
  <c r="R1213" i="5"/>
  <c r="E2479" i="5"/>
  <c r="X2479" i="5" s="1"/>
  <c r="I2406" i="5"/>
  <c r="R2379" i="5"/>
  <c r="E2392" i="5"/>
  <c r="X2392" i="5" s="1"/>
  <c r="J2152" i="5"/>
  <c r="I2432" i="5"/>
  <c r="F1983" i="5"/>
  <c r="R1477" i="5"/>
  <c r="R1967" i="5"/>
  <c r="F230" i="5"/>
  <c r="H364" i="5"/>
  <c r="R416" i="5"/>
  <c r="E2062" i="5"/>
  <c r="X2062" i="5" s="1"/>
  <c r="H2392" i="5"/>
  <c r="J1286" i="5"/>
  <c r="F2316" i="5"/>
  <c r="R604" i="5"/>
  <c r="I640" i="5"/>
  <c r="R895" i="5"/>
  <c r="I271" i="5"/>
  <c r="H2333" i="5"/>
  <c r="G2208" i="5"/>
  <c r="G1720" i="5"/>
  <c r="F653" i="5"/>
  <c r="E693" i="5"/>
  <c r="X693" i="5" s="1"/>
  <c r="I792" i="5"/>
  <c r="R316" i="5"/>
  <c r="I1428" i="5"/>
  <c r="J772" i="5"/>
  <c r="F711" i="5"/>
  <c r="H540" i="5"/>
  <c r="H284" i="5"/>
  <c r="J140" i="5"/>
  <c r="F547" i="5"/>
  <c r="G1213" i="5"/>
  <c r="E1213" i="5"/>
  <c r="X1213" i="5" s="1"/>
  <c r="I2479" i="5"/>
  <c r="E2486" i="5"/>
  <c r="X2486" i="5" s="1"/>
  <c r="H2406" i="5"/>
  <c r="I2392" i="5"/>
  <c r="I2208" i="5"/>
  <c r="G2134" i="5"/>
  <c r="F2208" i="5"/>
  <c r="E2152" i="5"/>
  <c r="X2152" i="5" s="1"/>
  <c r="R1983" i="5"/>
  <c r="J1983" i="5"/>
  <c r="J1477" i="5"/>
  <c r="J952" i="5"/>
  <c r="H408" i="5"/>
  <c r="J551" i="5"/>
  <c r="G604" i="5"/>
  <c r="E2196" i="5"/>
  <c r="X2196" i="5" s="1"/>
  <c r="H640" i="5"/>
  <c r="E1896" i="5"/>
  <c r="X1896" i="5" s="1"/>
  <c r="G1823" i="5"/>
  <c r="G895" i="5"/>
  <c r="E2333" i="5"/>
  <c r="X2333" i="5" s="1"/>
  <c r="R2208" i="5"/>
  <c r="G1989" i="5"/>
  <c r="R1720" i="5"/>
  <c r="J653" i="5"/>
  <c r="G316" i="5"/>
  <c r="I693" i="5"/>
  <c r="R792" i="5"/>
  <c r="H1428" i="5"/>
  <c r="R540" i="5"/>
  <c r="E140" i="5"/>
  <c r="X140" i="5" s="1"/>
  <c r="H2134" i="5"/>
  <c r="H2035" i="5"/>
  <c r="H1983" i="5"/>
  <c r="R1989" i="5"/>
  <c r="H2062" i="5"/>
  <c r="G2479" i="5"/>
  <c r="H1286" i="5"/>
  <c r="G2316" i="5"/>
  <c r="I472" i="5"/>
  <c r="F640" i="5"/>
  <c r="E472" i="5"/>
  <c r="X472" i="5" s="1"/>
  <c r="F2479" i="5"/>
  <c r="G751" i="5"/>
  <c r="R245" i="5"/>
  <c r="G193" i="5"/>
  <c r="J604" i="5"/>
  <c r="F2196" i="5"/>
  <c r="H2196" i="5"/>
  <c r="J2196" i="5"/>
  <c r="I364" i="5"/>
  <c r="E437" i="5"/>
  <c r="X437" i="5" s="1"/>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s="1"/>
  <c r="J2279" i="5"/>
  <c r="E919" i="5"/>
  <c r="X919" i="5" s="1"/>
  <c r="E1031" i="5"/>
  <c r="X1031" i="5" s="1"/>
  <c r="G1608" i="5"/>
  <c r="E1660" i="5"/>
  <c r="X1660" i="5" s="1"/>
  <c r="H271" i="5"/>
  <c r="J1551" i="5"/>
  <c r="E895" i="5"/>
  <c r="X895" i="5" s="1"/>
  <c r="J99" i="5"/>
  <c r="J248" i="5"/>
  <c r="H587" i="5"/>
  <c r="R475" i="5"/>
  <c r="F919" i="5"/>
  <c r="I1823" i="5"/>
  <c r="I1031" i="5"/>
  <c r="G551" i="5"/>
  <c r="F312" i="5"/>
  <c r="J320" i="5"/>
  <c r="F475" i="5"/>
  <c r="H919" i="5"/>
  <c r="J2046" i="5"/>
  <c r="E2046" i="5"/>
  <c r="X2046" i="5" s="1"/>
  <c r="J312" i="5"/>
  <c r="R271" i="5"/>
  <c r="H895" i="5"/>
  <c r="F895" i="5"/>
  <c r="I99" i="5"/>
  <c r="G2046" i="5"/>
  <c r="G1630" i="5"/>
  <c r="G830" i="5"/>
  <c r="F2486" i="5"/>
  <c r="F271" i="5"/>
  <c r="J256" i="5"/>
  <c r="E246" i="5"/>
  <c r="X246" i="5" s="1"/>
  <c r="R448" i="5"/>
  <c r="J246" i="5"/>
  <c r="G1063" i="5"/>
  <c r="R255" i="5"/>
  <c r="G256" i="5"/>
  <c r="E504" i="5"/>
  <c r="X504" i="5" s="1"/>
  <c r="G504" i="5"/>
  <c r="E1590" i="5"/>
  <c r="X1590" i="5" s="1"/>
  <c r="H2334" i="5"/>
  <c r="H504" i="5"/>
  <c r="J1799" i="5"/>
  <c r="F256" i="5"/>
  <c r="J1590" i="5"/>
  <c r="J1496" i="5"/>
  <c r="R1590" i="5"/>
  <c r="G255" i="5"/>
  <c r="R256" i="5"/>
  <c r="E1476" i="5"/>
  <c r="X1476" i="5" s="1"/>
  <c r="G1590" i="5"/>
  <c r="R1660" i="5"/>
  <c r="I1472" i="5"/>
  <c r="R1664" i="5"/>
  <c r="I255" i="5"/>
  <c r="F310" i="5"/>
  <c r="F255" i="5"/>
  <c r="J1752" i="5"/>
  <c r="R2413" i="5"/>
  <c r="I2072" i="5"/>
  <c r="I2419" i="5"/>
  <c r="F1600" i="5"/>
  <c r="I1702" i="5"/>
  <c r="E310" i="5"/>
  <c r="X310" i="5" s="1"/>
  <c r="H255" i="5"/>
  <c r="E495" i="5"/>
  <c r="X495" i="5" s="1"/>
  <c r="G2263" i="5"/>
  <c r="H608" i="5"/>
  <c r="F659" i="5"/>
  <c r="J255" i="5"/>
  <c r="E622" i="5"/>
  <c r="X622" i="5" s="1"/>
  <c r="I1895" i="5"/>
  <c r="J2419" i="5"/>
  <c r="E2072" i="5"/>
  <c r="X2072" i="5" s="1"/>
  <c r="H2384" i="5"/>
  <c r="I1935" i="5"/>
  <c r="R1184" i="5"/>
  <c r="F2072" i="5"/>
  <c r="R992" i="5"/>
  <c r="I1752" i="5"/>
  <c r="R2072" i="5"/>
  <c r="G2072" i="5"/>
  <c r="H2072" i="5"/>
  <c r="J695" i="5"/>
  <c r="J992" i="5"/>
  <c r="F727" i="5"/>
  <c r="E2413" i="5"/>
  <c r="X2413" i="5" s="1"/>
  <c r="G2384" i="5"/>
  <c r="R2419" i="5"/>
  <c r="E959" i="5"/>
  <c r="X959" i="5" s="1"/>
  <c r="F856" i="5"/>
  <c r="E1063" i="5"/>
  <c r="X1063" i="5" s="1"/>
  <c r="R534" i="5"/>
  <c r="I1219" i="5"/>
  <c r="E1606" i="5"/>
  <c r="X1606" i="5" s="1"/>
  <c r="R1918" i="5"/>
  <c r="H803" i="5"/>
  <c r="I1584" i="5"/>
  <c r="I959" i="5"/>
  <c r="E2255" i="5"/>
  <c r="X2255" i="5" s="1"/>
  <c r="I251" i="5"/>
  <c r="R1063" i="5"/>
  <c r="I1063" i="5"/>
  <c r="J622" i="5"/>
  <c r="G622" i="5"/>
  <c r="G1584" i="5"/>
  <c r="J1703" i="5"/>
  <c r="F959" i="5"/>
  <c r="G1447" i="5"/>
  <c r="J1787" i="5"/>
  <c r="E715" i="5"/>
  <c r="X715" i="5" s="1"/>
  <c r="R1895" i="5"/>
  <c r="R1251" i="5"/>
  <c r="J1542" i="5"/>
  <c r="E568" i="5"/>
  <c r="X568" i="5" s="1"/>
  <c r="F1703" i="5"/>
  <c r="R959" i="5"/>
  <c r="H2255" i="5"/>
  <c r="F1038" i="5"/>
  <c r="J1328" i="5"/>
  <c r="R775" i="5"/>
  <c r="R1328" i="5"/>
  <c r="R1352" i="5"/>
  <c r="J2255" i="5"/>
  <c r="F1895" i="5"/>
  <c r="R1651" i="5"/>
  <c r="H1799" i="5"/>
  <c r="E1219" i="5"/>
  <c r="X1219" i="5" s="1"/>
  <c r="H1251" i="5"/>
  <c r="G1542" i="5"/>
  <c r="F462" i="5"/>
  <c r="J710" i="5"/>
  <c r="H959" i="5"/>
  <c r="F1447" i="5"/>
  <c r="H1328" i="5"/>
  <c r="I1328" i="5"/>
  <c r="I462" i="5"/>
  <c r="F910" i="5"/>
  <c r="J1895" i="5"/>
  <c r="H622" i="5"/>
  <c r="J1219" i="5"/>
  <c r="J462" i="5"/>
  <c r="H1648" i="5"/>
  <c r="F710" i="5"/>
  <c r="J959" i="5"/>
  <c r="E1328" i="5"/>
  <c r="X1328" i="5" s="1"/>
  <c r="I1304" i="5"/>
  <c r="G462" i="5"/>
  <c r="H462" i="5"/>
  <c r="H1895" i="5"/>
  <c r="R1219" i="5"/>
  <c r="G715" i="5"/>
  <c r="I1606" i="5"/>
  <c r="R1432" i="5"/>
  <c r="J1184" i="5"/>
  <c r="H1447" i="5"/>
  <c r="I1799" i="5"/>
  <c r="E1447" i="5"/>
  <c r="X1447" i="5" s="1"/>
  <c r="H715" i="5"/>
  <c r="G1038" i="5"/>
  <c r="F1063" i="5"/>
  <c r="I1694" i="5"/>
  <c r="I2015" i="5"/>
  <c r="F1799" i="5"/>
  <c r="E2151" i="5"/>
  <c r="X2151" i="5" s="1"/>
  <c r="R104" i="5"/>
  <c r="E168" i="5"/>
  <c r="X168" i="5" s="1"/>
  <c r="I248" i="5"/>
  <c r="E1840" i="5"/>
  <c r="X1840" i="5" s="1"/>
  <c r="E2016" i="5"/>
  <c r="X2016" i="5" s="1"/>
  <c r="E190" i="5"/>
  <c r="X190" i="5" s="1"/>
  <c r="H376" i="5"/>
  <c r="I168" i="5"/>
  <c r="H248" i="5"/>
  <c r="J2016" i="5"/>
  <c r="R376" i="5"/>
  <c r="J104" i="5"/>
  <c r="F2016" i="5"/>
  <c r="R2016" i="5"/>
  <c r="H126" i="5"/>
  <c r="I2016" i="5"/>
  <c r="E126" i="5"/>
  <c r="X126" i="5" s="1"/>
  <c r="H168" i="5"/>
  <c r="G806" i="5"/>
  <c r="I126" i="5"/>
  <c r="F1771" i="5"/>
  <c r="J1632" i="5"/>
  <c r="G1231" i="5"/>
  <c r="G1024" i="5"/>
  <c r="H638" i="5"/>
  <c r="H1046" i="5"/>
  <c r="F315" i="5"/>
  <c r="I2171" i="5"/>
  <c r="E2206" i="5"/>
  <c r="X2206" i="5" s="1"/>
  <c r="J2171" i="5"/>
  <c r="G544" i="5"/>
  <c r="F544" i="5"/>
  <c r="H2171" i="5"/>
  <c r="J1419" i="5"/>
  <c r="H1590" i="5"/>
  <c r="I1590" i="5"/>
  <c r="F1046" i="5"/>
  <c r="J1660" i="5"/>
  <c r="F598" i="5"/>
  <c r="G1046" i="5"/>
  <c r="R967" i="5"/>
  <c r="E982" i="5"/>
  <c r="X982" i="5" s="1"/>
  <c r="F22" i="5"/>
  <c r="J982" i="5"/>
  <c r="G2171" i="5"/>
  <c r="F2171" i="5"/>
  <c r="R2171" i="5"/>
  <c r="T159" i="5"/>
  <c r="T216" i="5"/>
  <c r="J262" i="5"/>
  <c r="AB982" i="5"/>
  <c r="S252" i="5"/>
  <c r="S554" i="5"/>
  <c r="I446" i="5"/>
  <c r="AB333" i="5"/>
  <c r="F1099" i="5"/>
  <c r="R1179" i="5"/>
  <c r="S440" i="5"/>
  <c r="S133" i="5"/>
  <c r="J1879" i="5"/>
  <c r="E1935" i="5"/>
  <c r="X1935" i="5" s="1"/>
  <c r="S392" i="5"/>
  <c r="E623" i="5"/>
  <c r="X623" i="5" s="1"/>
  <c r="T480" i="5"/>
  <c r="T786" i="5"/>
  <c r="T1277" i="5"/>
  <c r="T969" i="5"/>
  <c r="T279" i="5"/>
  <c r="S1201" i="5"/>
  <c r="S950" i="5"/>
  <c r="H859" i="5"/>
  <c r="S618" i="5"/>
  <c r="S473" i="5"/>
  <c r="AB1230" i="5"/>
  <c r="G1275" i="5"/>
  <c r="S729" i="5"/>
  <c r="E488" i="5"/>
  <c r="X488" i="5" s="1"/>
  <c r="J382" i="5"/>
  <c r="T982" i="5"/>
  <c r="S120" i="5"/>
  <c r="S712" i="5"/>
  <c r="T554" i="5"/>
  <c r="E446" i="5"/>
  <c r="X446" i="5" s="1"/>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s="1"/>
  <c r="AB399" i="5"/>
  <c r="T273" i="5"/>
  <c r="T1052" i="5"/>
  <c r="AB988" i="5"/>
  <c r="G279" i="5"/>
  <c r="E1879" i="5"/>
  <c r="X1879" i="5" s="1"/>
  <c r="AB630" i="5"/>
  <c r="G488" i="5"/>
  <c r="S165" i="5"/>
  <c r="R446" i="5"/>
  <c r="S293" i="5"/>
  <c r="R859" i="5"/>
  <c r="T600" i="5"/>
  <c r="T232" i="5"/>
  <c r="H2023" i="5"/>
  <c r="AB221" i="5"/>
  <c r="E2023" i="5"/>
  <c r="X2023" i="5" s="1"/>
  <c r="T654" i="5"/>
  <c r="T406" i="5"/>
  <c r="AB772" i="5"/>
  <c r="S853" i="5"/>
  <c r="R552" i="5"/>
  <c r="E552" i="5"/>
  <c r="X552" i="5" s="1"/>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s="1"/>
  <c r="I1551" i="5"/>
  <c r="R1551" i="5"/>
  <c r="F1551" i="5"/>
  <c r="G1551" i="5"/>
  <c r="T1558" i="5"/>
  <c r="AB1558" i="5"/>
  <c r="T1564" i="5"/>
  <c r="AB1564" i="5"/>
  <c r="S1564" i="5"/>
  <c r="S1577" i="5"/>
  <c r="T1577" i="5"/>
  <c r="R1583" i="5"/>
  <c r="I1583" i="5"/>
  <c r="E1583" i="5"/>
  <c r="X1583" i="5" s="1"/>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s="1"/>
  <c r="G1819" i="5"/>
  <c r="H1819" i="5"/>
  <c r="E1824" i="5"/>
  <c r="X1824" i="5" s="1"/>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I519" i="5"/>
  <c r="H519" i="5"/>
  <c r="T878" i="5"/>
  <c r="S878" i="5"/>
  <c r="T1193" i="5"/>
  <c r="S1193" i="5"/>
  <c r="S1306" i="5"/>
  <c r="G1384" i="5"/>
  <c r="E1384" i="5"/>
  <c r="X1384" i="5" s="1"/>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s="1"/>
  <c r="H1615" i="5"/>
  <c r="I1615" i="5"/>
  <c r="F1615" i="5"/>
  <c r="G1615" i="5"/>
  <c r="E1615" i="5"/>
  <c r="X1615" i="5" s="1"/>
  <c r="R339" i="5"/>
  <c r="E791" i="5"/>
  <c r="X791" i="5" s="1"/>
  <c r="I1824" i="5"/>
  <c r="F1672" i="5"/>
  <c r="I119" i="5"/>
  <c r="E915" i="5"/>
  <c r="X915" i="5" s="1"/>
  <c r="T629" i="5"/>
  <c r="T1444" i="5"/>
  <c r="F2062" i="5"/>
  <c r="J2062" i="5"/>
  <c r="AB1974" i="5"/>
  <c r="S1790" i="5"/>
  <c r="J1743" i="5"/>
  <c r="R1912" i="5"/>
  <c r="G1190" i="5"/>
  <c r="E1190" i="5"/>
  <c r="X1190" i="5" s="1"/>
  <c r="F1190" i="5"/>
  <c r="AB1526" i="5"/>
  <c r="G599" i="5"/>
  <c r="S266" i="5"/>
  <c r="G987" i="5"/>
  <c r="T132" i="5"/>
  <c r="H2048" i="5"/>
  <c r="T588" i="5"/>
  <c r="R1883" i="5"/>
  <c r="F791" i="5"/>
  <c r="F987" i="5"/>
  <c r="J1583" i="5"/>
  <c r="S1140" i="5"/>
  <c r="J1615" i="5"/>
  <c r="T292" i="5"/>
  <c r="T1847" i="5"/>
  <c r="AB1790" i="5"/>
  <c r="T1733" i="5"/>
  <c r="R1647" i="5"/>
  <c r="G1923" i="5"/>
  <c r="E1679" i="5"/>
  <c r="X1679" i="5" s="1"/>
  <c r="S1985" i="5"/>
  <c r="S1312" i="5"/>
  <c r="G768" i="5"/>
  <c r="F768" i="5"/>
  <c r="G904" i="5"/>
  <c r="J904" i="5"/>
  <c r="F904" i="5"/>
  <c r="E904" i="5"/>
  <c r="X904" i="5" s="1"/>
  <c r="G150" i="5"/>
  <c r="R150" i="5"/>
  <c r="G86" i="5"/>
  <c r="H86" i="5"/>
  <c r="I86" i="5"/>
  <c r="G64" i="5"/>
  <c r="F64" i="5"/>
  <c r="R64" i="5"/>
  <c r="H44" i="5"/>
  <c r="F44" i="5"/>
  <c r="I28" i="5"/>
  <c r="J28" i="5"/>
  <c r="R862" i="5"/>
  <c r="H862" i="5"/>
  <c r="R119" i="5"/>
  <c r="F119" i="5"/>
  <c r="S226" i="5"/>
  <c r="E339" i="5"/>
  <c r="X339" i="5" s="1"/>
  <c r="J339" i="5"/>
  <c r="S1622" i="5"/>
  <c r="T1622" i="5"/>
  <c r="AB1622" i="5"/>
  <c r="S164" i="5"/>
  <c r="T332" i="5"/>
  <c r="J2048" i="5"/>
  <c r="G1583" i="5"/>
  <c r="J1519" i="5"/>
  <c r="F1379" i="5"/>
  <c r="T1229" i="5"/>
  <c r="AB1436" i="5"/>
  <c r="R1615" i="5"/>
  <c r="E1760" i="5"/>
  <c r="X1760" i="5" s="1"/>
  <c r="S2004" i="5"/>
  <c r="R1519" i="5"/>
  <c r="F1923" i="5"/>
  <c r="T1172" i="5"/>
  <c r="G1299" i="5"/>
  <c r="J1203" i="5"/>
  <c r="I1203" i="5"/>
  <c r="AB1318" i="5"/>
  <c r="J1647" i="5"/>
  <c r="AB158" i="5"/>
  <c r="S158" i="5"/>
  <c r="J391" i="5"/>
  <c r="E391" i="5"/>
  <c r="X391" i="5" s="1"/>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s="1"/>
  <c r="AB1504" i="5"/>
  <c r="S1558" i="5"/>
  <c r="S2023" i="5"/>
  <c r="S1673" i="5"/>
  <c r="I1795" i="5"/>
  <c r="S1854" i="5"/>
  <c r="J1907" i="5"/>
  <c r="S1890" i="5"/>
  <c r="E910" i="5"/>
  <c r="X910" i="5" s="1"/>
  <c r="S166" i="5"/>
  <c r="S695" i="5"/>
  <c r="R206" i="5"/>
  <c r="J856" i="5"/>
  <c r="F403" i="5"/>
  <c r="F1167" i="5"/>
  <c r="E2015" i="5"/>
  <c r="X2015" i="5" s="1"/>
  <c r="R919" i="5"/>
  <c r="G2015" i="5"/>
  <c r="R166" i="5"/>
  <c r="G547" i="5"/>
  <c r="J547" i="5"/>
  <c r="H475" i="5"/>
  <c r="F2015" i="5"/>
  <c r="I856" i="5"/>
  <c r="H864" i="5"/>
  <c r="G475" i="5"/>
  <c r="H643" i="5"/>
  <c r="G919" i="5"/>
  <c r="R2015" i="5"/>
  <c r="R55" i="5"/>
  <c r="R350" i="5"/>
  <c r="T400" i="5"/>
  <c r="S222" i="5"/>
  <c r="H856" i="5"/>
  <c r="E864" i="5"/>
  <c r="X864" i="5" s="1"/>
  <c r="J455" i="5"/>
  <c r="J919" i="5"/>
  <c r="I1167" i="5"/>
  <c r="J142" i="5"/>
  <c r="E856" i="5"/>
  <c r="X856" i="5" s="1"/>
  <c r="R864" i="5"/>
  <c r="J587" i="5"/>
  <c r="H515" i="5"/>
  <c r="AB367" i="5"/>
  <c r="F2191" i="5"/>
  <c r="I1566" i="5"/>
  <c r="F1251" i="5"/>
  <c r="J960" i="5"/>
  <c r="R455" i="5"/>
  <c r="J659" i="5"/>
  <c r="E515" i="5"/>
  <c r="X515" i="5" s="1"/>
  <c r="E691" i="5"/>
  <c r="X691" i="5" s="1"/>
  <c r="H455" i="5"/>
  <c r="J2031" i="5"/>
  <c r="J275" i="5"/>
  <c r="H659" i="5"/>
  <c r="I691" i="5"/>
  <c r="F2031" i="5"/>
  <c r="G1935" i="5"/>
  <c r="F2255" i="5"/>
  <c r="G887" i="5"/>
  <c r="E887" i="5"/>
  <c r="X887" i="5" s="1"/>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s="1"/>
  <c r="H838" i="5"/>
  <c r="T872" i="5"/>
  <c r="AB872" i="5"/>
  <c r="S884" i="5"/>
  <c r="T884" i="5"/>
  <c r="T897" i="5"/>
  <c r="S897" i="5"/>
  <c r="F915" i="5"/>
  <c r="R915" i="5"/>
  <c r="T968" i="5"/>
  <c r="AB968" i="5"/>
  <c r="S975" i="5"/>
  <c r="T975" i="5"/>
  <c r="H987" i="5"/>
  <c r="R987" i="5"/>
  <c r="T1013" i="5"/>
  <c r="S1013" i="5"/>
  <c r="F1019" i="5"/>
  <c r="E1019" i="5"/>
  <c r="X1019" i="5" s="1"/>
  <c r="S1039" i="5"/>
  <c r="T1039" i="5"/>
  <c r="F1088" i="5"/>
  <c r="J1088" i="5"/>
  <c r="R1104" i="5"/>
  <c r="F1104" i="5"/>
  <c r="H1104" i="5"/>
  <c r="S1110" i="5"/>
  <c r="T1110" i="5"/>
  <c r="T1120" i="5"/>
  <c r="AB1120" i="5"/>
  <c r="E1135" i="5"/>
  <c r="X1135" i="5" s="1"/>
  <c r="I1135" i="5"/>
  <c r="R1135" i="5"/>
  <c r="F1135" i="5"/>
  <c r="G1135" i="5"/>
  <c r="S1145" i="5"/>
  <c r="AB1166" i="5"/>
  <c r="S1166" i="5"/>
  <c r="S1186" i="5"/>
  <c r="AB1208" i="5"/>
  <c r="S1208" i="5"/>
  <c r="AB1215" i="5"/>
  <c r="T1215" i="5"/>
  <c r="AB1222" i="5"/>
  <c r="T1222" i="5"/>
  <c r="S1250" i="5"/>
  <c r="S1288" i="5"/>
  <c r="T1288" i="5"/>
  <c r="AB1288" i="5"/>
  <c r="J496" i="5"/>
  <c r="E496" i="5"/>
  <c r="X496" i="5" s="1"/>
  <c r="F440" i="5"/>
  <c r="I440" i="5"/>
  <c r="I376" i="5"/>
  <c r="J376" i="5"/>
  <c r="E376" i="5"/>
  <c r="X376" i="5" s="1"/>
  <c r="I312" i="5"/>
  <c r="G312" i="5"/>
  <c r="E312" i="5"/>
  <c r="X312" i="5" s="1"/>
  <c r="G248" i="5"/>
  <c r="E248" i="5"/>
  <c r="X248" i="5" s="1"/>
  <c r="F248" i="5"/>
  <c r="E1387" i="5"/>
  <c r="X1387" i="5" s="1"/>
  <c r="R1387" i="5"/>
  <c r="AB1039" i="5"/>
  <c r="R382" i="5"/>
  <c r="G427" i="5"/>
  <c r="R519" i="5"/>
  <c r="R664" i="5"/>
  <c r="R459" i="5"/>
  <c r="T158" i="5"/>
  <c r="S405" i="5"/>
  <c r="H215" i="5"/>
  <c r="E151" i="5"/>
  <c r="X151" i="5" s="1"/>
  <c r="I427" i="5"/>
  <c r="G439" i="5"/>
  <c r="S486" i="5"/>
  <c r="T1166" i="5"/>
  <c r="F278" i="5"/>
  <c r="AB565" i="5"/>
  <c r="R312" i="5"/>
  <c r="E267" i="5"/>
  <c r="X267" i="5" s="1"/>
  <c r="F382" i="5"/>
  <c r="F664" i="5"/>
  <c r="J459" i="5"/>
  <c r="S94" i="5"/>
  <c r="I339" i="5"/>
  <c r="J183" i="5"/>
  <c r="H427" i="5"/>
  <c r="R439" i="5"/>
  <c r="S981" i="5"/>
  <c r="T486" i="5"/>
  <c r="T711" i="5"/>
  <c r="T479" i="5"/>
  <c r="I278" i="5"/>
  <c r="S126" i="5"/>
  <c r="I496" i="5"/>
  <c r="H1694" i="5"/>
  <c r="F267" i="5"/>
  <c r="I351" i="5"/>
  <c r="H1072" i="5"/>
  <c r="R1072" i="5"/>
  <c r="I987" i="5"/>
  <c r="H319" i="5"/>
  <c r="E319" i="5"/>
  <c r="X319" i="5" s="1"/>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s="1"/>
  <c r="AB975" i="5"/>
  <c r="I208" i="5"/>
  <c r="E208" i="5"/>
  <c r="X208" i="5" s="1"/>
  <c r="H144" i="5"/>
  <c r="I80" i="5"/>
  <c r="E80" i="5"/>
  <c r="X80" i="5" s="1"/>
  <c r="H2039" i="5"/>
  <c r="F2039" i="5"/>
  <c r="R2039" i="5"/>
  <c r="J1439" i="5"/>
  <c r="H1439" i="5"/>
  <c r="AB272" i="5"/>
  <c r="S472" i="5"/>
  <c r="S244" i="5"/>
  <c r="G339" i="5"/>
  <c r="R183" i="5"/>
  <c r="E183" i="5"/>
  <c r="X183" i="5" s="1"/>
  <c r="H440" i="5"/>
  <c r="G391" i="5"/>
  <c r="G519" i="5"/>
  <c r="G183" i="5"/>
  <c r="J1694" i="5"/>
  <c r="S866" i="5"/>
  <c r="T623" i="5"/>
  <c r="J278" i="5"/>
  <c r="T1058" i="5"/>
  <c r="S676" i="5"/>
  <c r="F376" i="5"/>
  <c r="R496" i="5"/>
  <c r="G440" i="5"/>
  <c r="E795" i="5"/>
  <c r="X795" i="5" s="1"/>
  <c r="F351" i="5"/>
  <c r="H1704" i="5"/>
  <c r="AB1110" i="5"/>
  <c r="R1051" i="5"/>
  <c r="T866" i="5"/>
  <c r="H915" i="5"/>
  <c r="R351" i="5"/>
  <c r="R1291" i="5"/>
  <c r="G1291" i="5"/>
  <c r="G1259" i="5"/>
  <c r="H1259" i="5"/>
  <c r="AB1359" i="5"/>
  <c r="S1370" i="5"/>
  <c r="H806" i="5"/>
  <c r="R86" i="5"/>
  <c r="R126" i="5"/>
  <c r="F150" i="5"/>
  <c r="R190" i="5"/>
  <c r="H960" i="5"/>
  <c r="I64" i="5"/>
  <c r="F128" i="5"/>
  <c r="H534" i="5"/>
  <c r="E44" i="5"/>
  <c r="X44" i="5" s="1"/>
  <c r="F1174" i="5"/>
  <c r="J1190" i="5"/>
  <c r="I779" i="5"/>
  <c r="E1923" i="5"/>
  <c r="X1923" i="5" s="1"/>
  <c r="H1679" i="5"/>
  <c r="S1930" i="5"/>
  <c r="S1749" i="5"/>
  <c r="I1647" i="5"/>
  <c r="H1583" i="5"/>
  <c r="E1519" i="5"/>
  <c r="X1519" i="5" s="1"/>
  <c r="S1841" i="5"/>
  <c r="S1375" i="5"/>
  <c r="J1384" i="5"/>
  <c r="S700" i="5"/>
  <c r="E806" i="5"/>
  <c r="X806" i="5" s="1"/>
  <c r="F86" i="5"/>
  <c r="F126" i="5"/>
  <c r="J150" i="5"/>
  <c r="F190" i="5"/>
  <c r="J832" i="5"/>
  <c r="H992" i="5"/>
  <c r="I128" i="5"/>
  <c r="H1190" i="5"/>
  <c r="F327" i="5"/>
  <c r="G1679" i="5"/>
  <c r="H1647" i="5"/>
  <c r="I1519" i="5"/>
  <c r="H1384" i="5"/>
  <c r="J86" i="5"/>
  <c r="J126" i="5"/>
  <c r="E150" i="5"/>
  <c r="X150" i="5" s="1"/>
  <c r="J190" i="5"/>
  <c r="H104" i="5"/>
  <c r="G28" i="5"/>
  <c r="R1679" i="5"/>
  <c r="I1379" i="5"/>
  <c r="T1318" i="5"/>
  <c r="E723" i="5"/>
  <c r="X723" i="5" s="1"/>
  <c r="F302" i="5"/>
  <c r="R755" i="5"/>
  <c r="S525" i="5"/>
  <c r="J1038" i="5"/>
  <c r="I2287" i="5"/>
  <c r="G2039" i="5"/>
  <c r="R2056" i="5"/>
  <c r="G687" i="5"/>
  <c r="R2423" i="5"/>
  <c r="G719" i="5"/>
  <c r="J1536" i="5"/>
  <c r="J2071" i="5"/>
  <c r="E1223" i="5"/>
  <c r="X1223" i="5" s="1"/>
  <c r="R1287" i="5"/>
  <c r="E454" i="5"/>
  <c r="X454" i="5" s="1"/>
  <c r="H291" i="5"/>
  <c r="G643" i="5"/>
  <c r="R728" i="5"/>
  <c r="R719" i="5"/>
  <c r="J687" i="5"/>
  <c r="G2423" i="5"/>
  <c r="F1432" i="5"/>
  <c r="G1432" i="5"/>
  <c r="I751" i="5"/>
  <c r="I719" i="5"/>
  <c r="R1536" i="5"/>
  <c r="E291" i="5"/>
  <c r="X291" i="5" s="1"/>
  <c r="F608" i="5"/>
  <c r="J1223" i="5"/>
  <c r="F643" i="5"/>
  <c r="I2294" i="5"/>
  <c r="E643" i="5"/>
  <c r="X643" i="5" s="1"/>
  <c r="R687" i="5"/>
  <c r="E2423" i="5"/>
  <c r="X2423" i="5" s="1"/>
  <c r="G1600" i="5"/>
  <c r="F751" i="5"/>
  <c r="G1558" i="5"/>
  <c r="R1600" i="5"/>
  <c r="G1480" i="5"/>
  <c r="H719" i="5"/>
  <c r="I403" i="5"/>
  <c r="R2071" i="5"/>
  <c r="J608" i="5"/>
  <c r="J643" i="5"/>
  <c r="F2423" i="5"/>
  <c r="F2421" i="5"/>
  <c r="H2423" i="5"/>
  <c r="E1432" i="5"/>
  <c r="X1432" i="5" s="1"/>
  <c r="I1432" i="5"/>
  <c r="H648" i="5"/>
  <c r="R648" i="5"/>
  <c r="E751" i="5"/>
  <c r="X751" i="5" s="1"/>
  <c r="H2071" i="5"/>
  <c r="E608" i="5"/>
  <c r="X608" i="5" s="1"/>
  <c r="H1191" i="5"/>
  <c r="E1255" i="5"/>
  <c r="X1255" i="5" s="1"/>
  <c r="G238" i="5"/>
  <c r="R403" i="5"/>
  <c r="J1432" i="5"/>
  <c r="E687" i="5"/>
  <c r="X687" i="5" s="1"/>
  <c r="G824" i="5"/>
  <c r="I608" i="5"/>
  <c r="F1191" i="5"/>
  <c r="J1255" i="5"/>
  <c r="F719" i="5"/>
  <c r="J2047"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s="1"/>
  <c r="H1735" i="5"/>
  <c r="G1843" i="5"/>
  <c r="F1843" i="5"/>
  <c r="E1843" i="5"/>
  <c r="X1843" i="5" s="1"/>
  <c r="R1843" i="5"/>
  <c r="H1843"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S1476" i="5"/>
  <c r="T1476" i="5"/>
  <c r="AB1476"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F2471" i="5"/>
  <c r="R2471" i="5"/>
  <c r="E2471" i="5"/>
  <c r="X2471" i="5" s="1"/>
  <c r="J2471" i="5"/>
  <c r="G2471" i="5"/>
  <c r="I2471" i="5"/>
  <c r="H2275" i="5"/>
  <c r="R2275" i="5"/>
  <c r="E2275" i="5"/>
  <c r="X2275" i="5" s="1"/>
  <c r="F2275" i="5"/>
  <c r="G2275" i="5"/>
  <c r="J2275" i="5"/>
  <c r="I2275" i="5"/>
  <c r="AB142" i="5"/>
  <c r="S142" i="5"/>
  <c r="T193" i="5"/>
  <c r="T241" i="5"/>
  <c r="S241" i="5"/>
  <c r="H295" i="5"/>
  <c r="E295" i="5"/>
  <c r="X295" i="5" s="1"/>
  <c r="J295" i="5"/>
  <c r="R295" i="5"/>
  <c r="F295" i="5"/>
  <c r="T314" i="5"/>
  <c r="S314" i="5"/>
  <c r="S369" i="5"/>
  <c r="T369" i="5"/>
  <c r="AB369" i="5"/>
  <c r="AB424" i="5"/>
  <c r="T424" i="5"/>
  <c r="S424" i="5"/>
  <c r="S517" i="5"/>
  <c r="AB517" i="5"/>
  <c r="R567" i="5"/>
  <c r="F567" i="5"/>
  <c r="G567" i="5"/>
  <c r="I567" i="5"/>
  <c r="E567" i="5"/>
  <c r="X567" i="5" s="1"/>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T1702" i="5"/>
  <c r="S1702" i="5"/>
  <c r="AB1702"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S1492" i="5"/>
  <c r="T1492" i="5"/>
  <c r="T1873" i="5"/>
  <c r="S1873" i="5"/>
  <c r="F1951" i="5"/>
  <c r="G1951" i="5"/>
  <c r="I1951" i="5"/>
  <c r="AB2456" i="5"/>
  <c r="S2456" i="5"/>
  <c r="F2335" i="5"/>
  <c r="R2335" i="5"/>
  <c r="I2428" i="5"/>
  <c r="E2428" i="5"/>
  <c r="X2428" i="5" s="1"/>
  <c r="G2133" i="5"/>
  <c r="F532" i="5"/>
  <c r="H532" i="5"/>
  <c r="E532" i="5"/>
  <c r="X532" i="5" s="1"/>
  <c r="H1468" i="5"/>
  <c r="J689" i="5"/>
  <c r="G2021" i="5"/>
  <c r="J1613" i="5"/>
  <c r="F1004" i="5"/>
  <c r="G436" i="5"/>
  <c r="I2335" i="5"/>
  <c r="E1052" i="5"/>
  <c r="X1052" i="5" s="1"/>
  <c r="F1468" i="5"/>
  <c r="F189" i="5"/>
  <c r="T2352" i="5"/>
  <c r="I281" i="5"/>
  <c r="H476" i="5"/>
  <c r="E2291" i="5"/>
  <c r="X2291" i="5" s="1"/>
  <c r="H189" i="5"/>
  <c r="J2292" i="5"/>
  <c r="H2291" i="5"/>
  <c r="I644" i="5"/>
  <c r="R831" i="5"/>
  <c r="I2102" i="5"/>
  <c r="G2191" i="5"/>
  <c r="H2191" i="5"/>
  <c r="J2191" i="5"/>
  <c r="I2191" i="5"/>
  <c r="G2160" i="5"/>
  <c r="I2160" i="5"/>
  <c r="H2160" i="5"/>
  <c r="H2139" i="5"/>
  <c r="F2139" i="5"/>
  <c r="I1004" i="5"/>
  <c r="J1004" i="5"/>
  <c r="E2335" i="5"/>
  <c r="X2335" i="5" s="1"/>
  <c r="G1468" i="5"/>
  <c r="H1052" i="5"/>
  <c r="S2448" i="5"/>
  <c r="G2102" i="5"/>
  <c r="G476" i="5"/>
  <c r="I476" i="5"/>
  <c r="J644" i="5"/>
  <c r="R189" i="5"/>
  <c r="H2292" i="5"/>
  <c r="F2291" i="5"/>
  <c r="R1901" i="5"/>
  <c r="R644" i="5"/>
  <c r="E189" i="5"/>
  <c r="X189" i="5" s="1"/>
  <c r="J940" i="5"/>
  <c r="E1951" i="5"/>
  <c r="X1951" i="5" s="1"/>
  <c r="E940" i="5"/>
  <c r="X940" i="5" s="1"/>
  <c r="G2472" i="5"/>
  <c r="H1901" i="5"/>
  <c r="S1017" i="5"/>
  <c r="G198" i="5"/>
  <c r="R198" i="5"/>
  <c r="E198" i="5"/>
  <c r="X198" i="5" s="1"/>
  <c r="J198" i="5"/>
  <c r="G176" i="5"/>
  <c r="F176" i="5"/>
  <c r="R176" i="5"/>
  <c r="G134" i="5"/>
  <c r="R134" i="5"/>
  <c r="H134" i="5"/>
  <c r="G70" i="5"/>
  <c r="I70" i="5"/>
  <c r="E70" i="5"/>
  <c r="X70" i="5" s="1"/>
  <c r="G48" i="5"/>
  <c r="F48" i="5"/>
  <c r="I48" i="5"/>
  <c r="E48" i="5"/>
  <c r="X48" i="5" s="1"/>
  <c r="G32" i="5"/>
  <c r="I32" i="5"/>
  <c r="J32" i="5"/>
  <c r="G2279" i="5"/>
  <c r="R2279" i="5"/>
  <c r="E2279" i="5"/>
  <c r="X2279" i="5" s="1"/>
  <c r="R2405" i="5"/>
  <c r="G1901" i="5"/>
  <c r="E1277" i="5"/>
  <c r="X1277" i="5" s="1"/>
  <c r="E399" i="5"/>
  <c r="X399" i="5" s="1"/>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T1469" i="5"/>
  <c r="S1469" i="5"/>
  <c r="F1867" i="5"/>
  <c r="I1867" i="5"/>
  <c r="T2177" i="5"/>
  <c r="S2177" i="5"/>
  <c r="AB2246" i="5"/>
  <c r="S2246" i="5"/>
  <c r="T2246" i="5"/>
  <c r="T2432" i="5"/>
  <c r="S2432" i="5"/>
  <c r="E476" i="5"/>
  <c r="X476" i="5" s="1"/>
  <c r="H1877" i="5"/>
  <c r="H2265" i="5"/>
  <c r="S2384" i="5"/>
  <c r="J2335" i="5"/>
  <c r="F1052" i="5"/>
  <c r="R1877" i="5"/>
  <c r="G129" i="5"/>
  <c r="T2496" i="5"/>
  <c r="T2384" i="5"/>
  <c r="H644" i="5"/>
  <c r="R2291" i="5"/>
  <c r="H1277" i="5"/>
  <c r="S248" i="5"/>
  <c r="I589" i="5"/>
  <c r="S2079" i="5"/>
  <c r="J2280" i="5"/>
  <c r="E935" i="5"/>
  <c r="X935" i="5" s="1"/>
  <c r="H935" i="5"/>
  <c r="H827" i="5"/>
  <c r="F827" i="5"/>
  <c r="G499" i="5"/>
  <c r="H499" i="5"/>
  <c r="E499" i="5"/>
  <c r="X499" i="5" s="1"/>
  <c r="R499" i="5"/>
  <c r="J499" i="5"/>
  <c r="G315" i="5"/>
  <c r="H315" i="5"/>
  <c r="E355" i="5"/>
  <c r="X355" i="5" s="1"/>
  <c r="H355" i="5"/>
  <c r="R355" i="5"/>
  <c r="H2383" i="5"/>
  <c r="F2383" i="5"/>
  <c r="R2383" i="5"/>
  <c r="J2383" i="5"/>
  <c r="G2383" i="5"/>
  <c r="T966" i="5"/>
  <c r="AB2118" i="5"/>
  <c r="S2118" i="5"/>
  <c r="T2329" i="5"/>
  <c r="S2329" i="5"/>
  <c r="T2392" i="5"/>
  <c r="S2392" i="5"/>
  <c r="AB2392" i="5"/>
  <c r="S2424" i="5"/>
  <c r="T2424" i="5"/>
  <c r="R244" i="5"/>
  <c r="E244" i="5"/>
  <c r="X244" i="5" s="1"/>
  <c r="S2496" i="5"/>
  <c r="F644" i="5"/>
  <c r="E436" i="5"/>
  <c r="X436" i="5" s="1"/>
  <c r="J1052" i="5"/>
  <c r="E1867" i="5"/>
  <c r="X1867" i="5" s="1"/>
  <c r="I1901" i="5"/>
  <c r="H2367" i="5"/>
  <c r="J2367" i="5"/>
  <c r="J2291" i="5"/>
  <c r="H2390" i="5"/>
  <c r="T2079" i="5"/>
  <c r="H1024" i="5"/>
  <c r="I1024" i="5"/>
  <c r="R1024" i="5"/>
  <c r="E1024" i="5"/>
  <c r="X1024" i="5" s="1"/>
  <c r="F982" i="5"/>
  <c r="R982" i="5"/>
  <c r="H982" i="5"/>
  <c r="I528" i="5"/>
  <c r="G1711" i="5"/>
  <c r="E1711" i="5"/>
  <c r="X1711" i="5" s="1"/>
  <c r="T1233" i="5"/>
  <c r="H1776" i="5"/>
  <c r="F1776" i="5"/>
  <c r="AB2239" i="5"/>
  <c r="T2239" i="5"/>
  <c r="S2239" i="5"/>
  <c r="H2405" i="5"/>
  <c r="G2405" i="5"/>
  <c r="G2335" i="5"/>
  <c r="G532" i="5"/>
  <c r="H1867" i="5"/>
  <c r="E1901" i="5"/>
  <c r="X1901" i="5" s="1"/>
  <c r="S2170" i="5"/>
  <c r="J281" i="5"/>
  <c r="R476"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I2291" i="5"/>
  <c r="T2456" i="5"/>
  <c r="E1055" i="5"/>
  <c r="X1055" i="5" s="1"/>
  <c r="H2047" i="5"/>
  <c r="I2047" i="5"/>
  <c r="G2047" i="5"/>
  <c r="E2047" i="5"/>
  <c r="X2047" i="5" s="1"/>
  <c r="R2047" i="5"/>
  <c r="G2071" i="5"/>
  <c r="F2071" i="5"/>
  <c r="H1670" i="5"/>
  <c r="J739" i="5"/>
  <c r="E2179" i="5"/>
  <c r="X2179" i="5" s="1"/>
  <c r="G2421" i="5"/>
  <c r="I1006" i="5"/>
  <c r="F288" i="5"/>
  <c r="J1624" i="5"/>
  <c r="R707" i="5"/>
  <c r="I944" i="5"/>
  <c r="J707" i="5"/>
  <c r="H288" i="5"/>
  <c r="J2421" i="5"/>
  <c r="R2368" i="5"/>
  <c r="H2368" i="5"/>
  <c r="F1670" i="5"/>
  <c r="G350" i="5"/>
  <c r="E707" i="5"/>
  <c r="X707" i="5" s="1"/>
  <c r="H707" i="5"/>
  <c r="H1006" i="5"/>
  <c r="I288" i="5"/>
  <c r="R1560" i="5"/>
  <c r="R944" i="5"/>
  <c r="G707" i="5"/>
  <c r="I1670" i="5"/>
  <c r="E944" i="5"/>
  <c r="X944" i="5" s="1"/>
  <c r="H944" i="5"/>
  <c r="I416" i="5"/>
  <c r="F950" i="5"/>
  <c r="G944" i="5"/>
  <c r="F707" i="5"/>
  <c r="I1467" i="5"/>
  <c r="J1006" i="5"/>
  <c r="F1048" i="5"/>
  <c r="E2304" i="5"/>
  <c r="X2304" i="5" s="1"/>
  <c r="J2415" i="5"/>
  <c r="I2368" i="5"/>
  <c r="H1560" i="5"/>
  <c r="J675" i="5"/>
  <c r="F1006" i="5"/>
  <c r="E1048" i="5"/>
  <c r="X1048" i="5" s="1"/>
  <c r="F1560" i="5"/>
  <c r="H632" i="5"/>
  <c r="E2368" i="5"/>
  <c r="X2368" i="5" s="1"/>
  <c r="J1271" i="5"/>
  <c r="J944" i="5"/>
  <c r="G1560" i="5"/>
  <c r="H592" i="5"/>
  <c r="R2195" i="5"/>
  <c r="I31" i="5"/>
  <c r="B12" i="3"/>
  <c r="H1302" i="5"/>
  <c r="E1263" i="5"/>
  <c r="X1263" i="5" s="1"/>
  <c r="F1566" i="5"/>
  <c r="F2179" i="5"/>
  <c r="H2195" i="5"/>
  <c r="G950" i="5"/>
  <c r="I1630" i="5"/>
  <c r="R1111" i="5"/>
  <c r="R272" i="5"/>
  <c r="G272" i="5"/>
  <c r="S320" i="5"/>
  <c r="G2064" i="5"/>
  <c r="E342" i="5"/>
  <c r="X342" i="5" s="1"/>
  <c r="F2064" i="5"/>
  <c r="I2064" i="5"/>
  <c r="R2488" i="5"/>
  <c r="F407" i="5"/>
  <c r="F1327" i="5"/>
  <c r="E471" i="5"/>
  <c r="X471" i="5" s="1"/>
  <c r="I768" i="5"/>
  <c r="H64" i="5"/>
  <c r="J128" i="5"/>
  <c r="I1227" i="5"/>
  <c r="G1467" i="5"/>
  <c r="E2191" i="5"/>
  <c r="X2191" i="5" s="1"/>
  <c r="H2279" i="5"/>
  <c r="R2179" i="5"/>
  <c r="F2160" i="5"/>
  <c r="E2064" i="5"/>
  <c r="X2064" i="5" s="1"/>
  <c r="H1664" i="5"/>
  <c r="G1263" i="5"/>
  <c r="F1664" i="5"/>
  <c r="H1630" i="5"/>
  <c r="F1467" i="5"/>
  <c r="H2179" i="5"/>
  <c r="G1902" i="5"/>
  <c r="F1902" i="5"/>
  <c r="I1471" i="5"/>
  <c r="J1664" i="5"/>
  <c r="F1808" i="5"/>
  <c r="R1467" i="5"/>
  <c r="I2195" i="5"/>
  <c r="H1808" i="5"/>
  <c r="F272" i="5"/>
  <c r="E1064" i="5"/>
  <c r="X1064" i="5" s="1"/>
  <c r="R1608" i="5"/>
  <c r="G2415" i="5"/>
  <c r="H1295" i="5"/>
  <c r="G2374" i="5"/>
  <c r="I1808" i="5"/>
  <c r="J1504" i="5"/>
  <c r="H1467" i="5"/>
  <c r="E2195" i="5"/>
  <c r="X2195" i="5" s="1"/>
  <c r="E1902" i="5"/>
  <c r="X1902" i="5" s="1"/>
  <c r="R1902" i="5"/>
  <c r="J1902" i="5"/>
  <c r="J1608" i="5"/>
  <c r="E1467" i="5"/>
  <c r="X1467" i="5" s="1"/>
  <c r="F2415" i="5"/>
  <c r="I1664" i="5"/>
  <c r="H272" i="5"/>
  <c r="R2415" i="5"/>
  <c r="G1566" i="5"/>
  <c r="E1664" i="5"/>
  <c r="X1664" i="5" s="1"/>
  <c r="G1544" i="5"/>
  <c r="T1560" i="5"/>
  <c r="J1808" i="5"/>
  <c r="R856" i="5"/>
  <c r="J768" i="5"/>
  <c r="E64" i="5"/>
  <c r="X64" i="5" s="1"/>
  <c r="J192" i="5"/>
  <c r="R462" i="5"/>
  <c r="E1544" i="5"/>
  <c r="X1544" i="5" s="1"/>
  <c r="R28" i="5"/>
  <c r="G2195" i="5"/>
  <c r="F2279" i="5"/>
  <c r="F499" i="5"/>
  <c r="J2179" i="5"/>
  <c r="J2195" i="5"/>
  <c r="J355" i="5"/>
  <c r="I1902" i="5"/>
  <c r="R1566" i="5"/>
  <c r="I1608" i="5"/>
  <c r="H1608" i="5"/>
  <c r="J1544" i="5"/>
  <c r="I2179" i="5"/>
  <c r="G847" i="5"/>
  <c r="H847" i="5"/>
  <c r="J1243" i="5"/>
  <c r="H119" i="5"/>
  <c r="R278" i="5"/>
  <c r="E430" i="5"/>
  <c r="X430" i="5" s="1"/>
  <c r="H576" i="5"/>
  <c r="G771" i="5"/>
  <c r="H771" i="5"/>
  <c r="I771" i="5"/>
  <c r="F771" i="5"/>
  <c r="E2159" i="5"/>
  <c r="X2159" i="5" s="1"/>
  <c r="G2159" i="5"/>
  <c r="J2159" i="5"/>
  <c r="E1832" i="5"/>
  <c r="X1832" i="5" s="1"/>
  <c r="I1832" i="5"/>
  <c r="E576" i="5"/>
  <c r="X576" i="5" s="1"/>
  <c r="I1704" i="5"/>
  <c r="R1704" i="5"/>
  <c r="R880" i="5"/>
  <c r="J880" i="5"/>
  <c r="I1459" i="5"/>
  <c r="E1459" i="5"/>
  <c r="X1459" i="5" s="1"/>
  <c r="J1459" i="5"/>
  <c r="R1459" i="5"/>
  <c r="F1459" i="5"/>
  <c r="H1459" i="5"/>
  <c r="R491" i="5"/>
  <c r="H279" i="5"/>
  <c r="J279" i="5"/>
  <c r="J2371" i="5"/>
  <c r="H2371" i="5"/>
  <c r="I2371" i="5"/>
  <c r="G2371" i="5"/>
  <c r="E2371" i="5"/>
  <c r="X2371" i="5" s="1"/>
  <c r="F2371" i="5"/>
  <c r="R2203" i="5"/>
  <c r="J2203" i="5"/>
  <c r="F2203" i="5"/>
  <c r="I471" i="5"/>
  <c r="E1307" i="5"/>
  <c r="X1307" i="5" s="1"/>
  <c r="R576" i="5"/>
  <c r="J1503" i="5"/>
  <c r="G119" i="5"/>
  <c r="F231" i="5"/>
  <c r="I1894" i="5"/>
  <c r="G166" i="5"/>
  <c r="E166" i="5"/>
  <c r="X166" i="5" s="1"/>
  <c r="J166" i="5"/>
  <c r="F166" i="5"/>
  <c r="H166" i="5"/>
  <c r="G102" i="5"/>
  <c r="E102" i="5"/>
  <c r="X102" i="5" s="1"/>
  <c r="F102" i="5"/>
  <c r="R102" i="5"/>
  <c r="H102" i="5"/>
  <c r="F40" i="5"/>
  <c r="R40" i="5"/>
  <c r="H40" i="5"/>
  <c r="R2438" i="5"/>
  <c r="G2438" i="5"/>
  <c r="F2183" i="5"/>
  <c r="G2183" i="5"/>
  <c r="I806" i="5"/>
  <c r="J806" i="5"/>
  <c r="R863" i="5"/>
  <c r="H863" i="5"/>
  <c r="J863" i="5"/>
  <c r="E863" i="5"/>
  <c r="X863" i="5" s="1"/>
  <c r="G863" i="5"/>
  <c r="F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E350" i="5"/>
  <c r="X350" i="5" s="1"/>
  <c r="I350" i="5"/>
  <c r="H739" i="5"/>
  <c r="I739" i="5"/>
  <c r="F1000" i="5"/>
  <c r="J1855" i="5"/>
  <c r="E408" i="5"/>
  <c r="X408" i="5" s="1"/>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s="1"/>
  <c r="T936" i="5"/>
  <c r="AB846" i="5"/>
  <c r="T1071" i="5"/>
  <c r="S1007" i="5"/>
  <c r="E728" i="5"/>
  <c r="X728" i="5" s="1"/>
  <c r="G611" i="5"/>
  <c r="S2036" i="5"/>
  <c r="E1912" i="5"/>
  <c r="X1912" i="5" s="1"/>
  <c r="T1660" i="5"/>
  <c r="S1596" i="5"/>
  <c r="S1160" i="5"/>
  <c r="F1912" i="5"/>
  <c r="T1464" i="5"/>
  <c r="S1526" i="5"/>
  <c r="G1088" i="5"/>
  <c r="J1379" i="5"/>
  <c r="T1335" i="5"/>
  <c r="S1429" i="5"/>
  <c r="R1088" i="5"/>
  <c r="T909" i="5"/>
  <c r="T825" i="5"/>
  <c r="T1125" i="5"/>
  <c r="I1051" i="5"/>
  <c r="S1071" i="5"/>
  <c r="I728" i="5"/>
  <c r="T1045" i="5"/>
  <c r="T606" i="5"/>
  <c r="F539" i="5"/>
  <c r="E1859" i="5"/>
  <c r="X1859" i="5" s="1"/>
  <c r="J1912" i="5"/>
  <c r="R1379" i="5"/>
  <c r="S1457" i="5"/>
  <c r="S1335" i="5"/>
  <c r="S1215" i="5"/>
  <c r="I1083" i="5"/>
  <c r="H1051" i="5"/>
  <c r="E987" i="5"/>
  <c r="X987" i="5" s="1"/>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s="1"/>
  <c r="H1528" i="5"/>
  <c r="R990" i="5"/>
  <c r="J1227" i="5"/>
  <c r="R787" i="5"/>
  <c r="F541" i="5"/>
  <c r="S2455" i="5"/>
  <c r="AB2399" i="5"/>
  <c r="J1054" i="5"/>
  <c r="E1054" i="5"/>
  <c r="X1054" i="5" s="1"/>
  <c r="J1015" i="5"/>
  <c r="J22" i="5"/>
  <c r="I38" i="5"/>
  <c r="I142" i="5"/>
  <c r="F206" i="5"/>
  <c r="F920" i="5"/>
  <c r="G1323" i="5"/>
  <c r="H120" i="5"/>
  <c r="R184" i="5"/>
  <c r="E1259" i="5"/>
  <c r="X1259" i="5" s="1"/>
  <c r="E1227" i="5"/>
  <c r="X1227" i="5" s="1"/>
  <c r="F2491" i="5"/>
  <c r="I2183" i="5"/>
  <c r="G1592" i="5"/>
  <c r="J990" i="5"/>
  <c r="J1291" i="5"/>
  <c r="T1116" i="5"/>
  <c r="AB1560" i="5"/>
  <c r="S1253" i="5"/>
  <c r="S1217" i="5"/>
  <c r="S1618" i="5"/>
  <c r="S649" i="5"/>
  <c r="F264" i="5"/>
  <c r="I2413" i="5"/>
  <c r="R264" i="5"/>
  <c r="G2435" i="5"/>
  <c r="E1680" i="5"/>
  <c r="X1680" i="5" s="1"/>
  <c r="H560" i="5"/>
  <c r="F1464" i="5"/>
  <c r="E2435" i="5"/>
  <c r="X2435" i="5" s="1"/>
  <c r="G1464" i="5"/>
  <c r="T1028" i="5"/>
  <c r="T1217" i="5"/>
  <c r="T1618" i="5"/>
  <c r="T2455" i="5"/>
  <c r="T2399" i="5"/>
  <c r="S2312" i="5"/>
  <c r="G1621" i="5"/>
  <c r="E22" i="5"/>
  <c r="X22" i="5" s="1"/>
  <c r="J206" i="5"/>
  <c r="J920" i="5"/>
  <c r="R120" i="5"/>
  <c r="F184" i="5"/>
  <c r="J1259" i="5"/>
  <c r="E1323" i="5"/>
  <c r="X1323" i="5" s="1"/>
  <c r="R479" i="5"/>
  <c r="H2438" i="5"/>
  <c r="J2430" i="5"/>
  <c r="E1499" i="5"/>
  <c r="X1499" i="5" s="1"/>
  <c r="E575" i="5"/>
  <c r="X575" i="5" s="1"/>
  <c r="F1083" i="5"/>
  <c r="S936" i="5"/>
  <c r="J539" i="5"/>
  <c r="F1592" i="5"/>
  <c r="G392" i="5"/>
  <c r="R1484" i="5"/>
  <c r="H1272" i="5"/>
  <c r="E2032" i="5"/>
  <c r="X2032" i="5" s="1"/>
  <c r="I22" i="5"/>
  <c r="I206" i="5"/>
  <c r="R1550" i="5"/>
  <c r="J120" i="5"/>
  <c r="E184" i="5"/>
  <c r="X184" i="5" s="1"/>
  <c r="E1291" i="5"/>
  <c r="X1291" i="5" s="1"/>
  <c r="J1323" i="5"/>
  <c r="F990" i="5"/>
  <c r="G1511" i="5"/>
  <c r="I2254" i="5"/>
  <c r="H2375" i="5"/>
  <c r="E1871" i="5"/>
  <c r="X1871" i="5" s="1"/>
  <c r="G903" i="5"/>
  <c r="E479" i="5"/>
  <c r="X479" i="5" s="1"/>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s="1"/>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s="1"/>
  <c r="T869" i="5"/>
  <c r="J560" i="5"/>
  <c r="G560" i="5"/>
  <c r="H264" i="5"/>
  <c r="E1302" i="5"/>
  <c r="X1302" i="5" s="1"/>
  <c r="J2300" i="5"/>
  <c r="F2375" i="5"/>
  <c r="R22" i="5"/>
  <c r="J38" i="5"/>
  <c r="F142" i="5"/>
  <c r="E920" i="5"/>
  <c r="X920" i="5" s="1"/>
  <c r="F243" i="5"/>
  <c r="F2123" i="5"/>
  <c r="J2254" i="5"/>
  <c r="J2032" i="5"/>
  <c r="I2032" i="5"/>
  <c r="G2032" i="5"/>
  <c r="E327" i="5"/>
  <c r="X327" i="5" s="1"/>
  <c r="R327" i="5"/>
  <c r="G327" i="5"/>
  <c r="I327" i="5"/>
  <c r="J327" i="5"/>
  <c r="J1230" i="5"/>
  <c r="I1230" i="5"/>
  <c r="R847" i="5"/>
  <c r="F847" i="5"/>
  <c r="I847" i="5"/>
  <c r="E847" i="5"/>
  <c r="X847" i="5" s="1"/>
  <c r="J847" i="5"/>
  <c r="F819" i="5"/>
  <c r="I819" i="5"/>
  <c r="G1222" i="5"/>
  <c r="R1222" i="5"/>
  <c r="I1222" i="5"/>
  <c r="R1238" i="5"/>
  <c r="E1238" i="5"/>
  <c r="X1238" i="5" s="1"/>
  <c r="I1238" i="5"/>
  <c r="F1238" i="5"/>
  <c r="G1238" i="5"/>
  <c r="H1238" i="5"/>
  <c r="J1351" i="5"/>
  <c r="E1351" i="5"/>
  <c r="X1351" i="5" s="1"/>
  <c r="G1351" i="5"/>
  <c r="H1411" i="5"/>
  <c r="I1411" i="5"/>
  <c r="R1411" i="5"/>
  <c r="F2190" i="5"/>
  <c r="E2190" i="5"/>
  <c r="X2190" i="5" s="1"/>
  <c r="I411" i="5"/>
  <c r="J411" i="5"/>
  <c r="E411" i="5"/>
  <c r="X411" i="5" s="1"/>
  <c r="R411" i="5"/>
  <c r="F411" i="5"/>
  <c r="E2364" i="5"/>
  <c r="X2364" i="5" s="1"/>
  <c r="R2364" i="5"/>
  <c r="F2364" i="5"/>
  <c r="J2364" i="5"/>
  <c r="F1510" i="5"/>
  <c r="H1510" i="5"/>
  <c r="I1510" i="5"/>
  <c r="R1510" i="5"/>
  <c r="G1510" i="5"/>
  <c r="E1339" i="5"/>
  <c r="X1339" i="5" s="1"/>
  <c r="I1339" i="5"/>
  <c r="R1339" i="5"/>
  <c r="H1307"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I683" i="5"/>
  <c r="E683" i="5"/>
  <c r="X683" i="5" s="1"/>
  <c r="G683" i="5"/>
  <c r="J683" i="5"/>
  <c r="F683" i="5"/>
  <c r="R683" i="5"/>
  <c r="R2437" i="5"/>
  <c r="G2437" i="5"/>
  <c r="E2437" i="5"/>
  <c r="X2437" i="5" s="1"/>
  <c r="F1207" i="5"/>
  <c r="H1207" i="5"/>
  <c r="G584" i="5"/>
  <c r="R584" i="5"/>
  <c r="E584" i="5"/>
  <c r="X584" i="5" s="1"/>
  <c r="J584" i="5"/>
  <c r="G1576" i="5"/>
  <c r="H1576" i="5"/>
  <c r="R1576" i="5"/>
  <c r="I1576" i="5"/>
  <c r="G1534" i="5"/>
  <c r="R1534"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E1243" i="5"/>
  <c r="X1243" i="5" s="1"/>
  <c r="J447" i="5"/>
  <c r="E1751" i="5"/>
  <c r="X1751" i="5" s="1"/>
  <c r="R2255" i="5"/>
  <c r="S1650" i="5"/>
  <c r="F134" i="5"/>
  <c r="I198" i="5"/>
  <c r="J176" i="5"/>
  <c r="I1211" i="5"/>
  <c r="R315" i="5"/>
  <c r="E2243" i="5"/>
  <c r="X2243" i="5" s="1"/>
  <c r="H1167" i="5"/>
  <c r="R1483" i="5"/>
  <c r="H2107" i="5"/>
  <c r="R839" i="5"/>
  <c r="T694" i="5"/>
  <c r="H619" i="5"/>
  <c r="R1211" i="5"/>
  <c r="R432" i="5"/>
  <c r="F1483" i="5"/>
  <c r="T1650" i="5"/>
  <c r="T528" i="5"/>
  <c r="J134" i="5"/>
  <c r="H32" i="5"/>
  <c r="H112" i="5"/>
  <c r="E176" i="5"/>
  <c r="X176" i="5" s="1"/>
  <c r="H1211" i="5"/>
  <c r="J1179" i="5"/>
  <c r="J315" i="5"/>
  <c r="J2243" i="5"/>
  <c r="E2094" i="5"/>
  <c r="X2094" i="5" s="1"/>
  <c r="E839" i="5"/>
  <c r="X839" i="5" s="1"/>
  <c r="H2094" i="5"/>
  <c r="AB2351" i="5"/>
  <c r="R1643" i="5"/>
  <c r="I435" i="5"/>
  <c r="T822" i="5"/>
  <c r="G1211" i="5"/>
  <c r="F1275" i="5"/>
  <c r="I1483" i="5"/>
  <c r="J55" i="5"/>
  <c r="J839" i="5"/>
  <c r="T2439" i="5"/>
  <c r="S393" i="5"/>
  <c r="E79" i="5"/>
  <c r="X79" i="5" s="1"/>
  <c r="H70" i="5"/>
  <c r="E134" i="5"/>
  <c r="X134" i="5" s="1"/>
  <c r="R32" i="5"/>
  <c r="H48" i="5"/>
  <c r="I176" i="5"/>
  <c r="R1243" i="5"/>
  <c r="E1991" i="5"/>
  <c r="X1991" i="5" s="1"/>
  <c r="I2243" i="5"/>
  <c r="R2094" i="5"/>
  <c r="G2107" i="5"/>
  <c r="R1451" i="5"/>
  <c r="E315" i="5"/>
  <c r="X315" i="5" s="1"/>
  <c r="F1879" i="5"/>
  <c r="E1167" i="5"/>
  <c r="X1167" i="5" s="1"/>
  <c r="F429" i="5"/>
  <c r="J1211" i="5"/>
  <c r="I55" i="5"/>
  <c r="G1272" i="5"/>
  <c r="S2439" i="5"/>
  <c r="G2230" i="5"/>
  <c r="R70" i="5"/>
  <c r="I134" i="5"/>
  <c r="H198" i="5"/>
  <c r="H1000" i="5"/>
  <c r="F32" i="5"/>
  <c r="R48" i="5"/>
  <c r="F112" i="5"/>
  <c r="H751" i="5"/>
  <c r="F2243" i="5"/>
  <c r="J2107" i="5"/>
  <c r="G355" i="5"/>
  <c r="J1451" i="5"/>
  <c r="S311" i="5"/>
  <c r="T682" i="5"/>
  <c r="E1000" i="5"/>
  <c r="X1000" i="5" s="1"/>
  <c r="E1179" i="5"/>
  <c r="X1179" i="5" s="1"/>
  <c r="J70" i="5"/>
  <c r="T70" i="5"/>
  <c r="F198" i="5"/>
  <c r="E32" i="5"/>
  <c r="X32" i="5" s="1"/>
  <c r="J48" i="5"/>
  <c r="H176" i="5"/>
  <c r="H2243" i="5"/>
  <c r="R1167" i="5"/>
  <c r="F355" i="5"/>
  <c r="R2263" i="5"/>
  <c r="I355" i="5"/>
  <c r="F2094" i="5"/>
  <c r="G18" i="6"/>
  <c r="H18" i="6"/>
  <c r="D18" i="6"/>
  <c r="J2312" i="5"/>
  <c r="G2312" i="5"/>
  <c r="T578" i="5"/>
  <c r="S964" i="5"/>
  <c r="AB964" i="5"/>
  <c r="T964" i="5"/>
  <c r="T1009" i="5"/>
  <c r="S1009" i="5"/>
  <c r="E1015" i="5"/>
  <c r="X1015" i="5" s="1"/>
  <c r="R1015" i="5"/>
  <c r="G1015" i="5"/>
  <c r="S1073" i="5"/>
  <c r="T1073" i="5"/>
  <c r="E1079" i="5"/>
  <c r="X1079" i="5" s="1"/>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s="1"/>
  <c r="I807" i="5"/>
  <c r="AB1028" i="5"/>
  <c r="T696" i="5"/>
  <c r="AB614" i="5"/>
  <c r="S536" i="5"/>
  <c r="R435" i="5"/>
  <c r="H429" i="5"/>
  <c r="T103" i="5"/>
  <c r="R983" i="5"/>
  <c r="I1662" i="5"/>
  <c r="J1079" i="5"/>
  <c r="F1015" i="5"/>
  <c r="H1015" i="5"/>
  <c r="S1592" i="5"/>
  <c r="T1586" i="5"/>
  <c r="J1611" i="5"/>
  <c r="E624" i="5"/>
  <c r="X624" i="5" s="1"/>
  <c r="G792" i="5"/>
  <c r="E792" i="5"/>
  <c r="X792" i="5" s="1"/>
  <c r="H792" i="5"/>
  <c r="J792" i="5"/>
  <c r="R743" i="5"/>
  <c r="H743" i="5"/>
  <c r="R711" i="5"/>
  <c r="E711" i="5"/>
  <c r="X711" i="5" s="1"/>
  <c r="E679" i="5"/>
  <c r="X679" i="5" s="1"/>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s="1"/>
  <c r="F1079" i="5"/>
  <c r="E998" i="5"/>
  <c r="X998" i="5" s="1"/>
  <c r="AB268" i="5"/>
  <c r="G2182" i="5"/>
  <c r="T2053" i="5"/>
  <c r="G1863" i="5"/>
  <c r="R1863" i="5"/>
  <c r="H1863" i="5"/>
  <c r="F1863" i="5"/>
  <c r="T160" i="5"/>
  <c r="S160" i="5"/>
  <c r="S122" i="5"/>
  <c r="I1271" i="5"/>
  <c r="J2372" i="5"/>
  <c r="H2372" i="5"/>
  <c r="F2312" i="5"/>
  <c r="H2052" i="5"/>
  <c r="H2312" i="5"/>
  <c r="E2052" i="5"/>
  <c r="X2052" i="5" s="1"/>
  <c r="E807" i="5"/>
  <c r="X807" i="5" s="1"/>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R2199" i="5"/>
  <c r="S1976" i="5"/>
  <c r="T1956" i="5"/>
  <c r="AB2231" i="5"/>
  <c r="E831" i="5"/>
  <c r="X831" i="5" s="1"/>
  <c r="H831" i="5"/>
  <c r="I831" i="5"/>
  <c r="J831" i="5"/>
  <c r="F831" i="5"/>
  <c r="G2372" i="5"/>
  <c r="H787" i="5"/>
  <c r="S814" i="5"/>
  <c r="S192" i="5"/>
  <c r="I619" i="5"/>
  <c r="E429" i="5"/>
  <c r="X429" i="5" s="1"/>
  <c r="J147" i="5"/>
  <c r="J1335" i="5"/>
  <c r="H1303" i="5"/>
  <c r="R1662" i="5"/>
  <c r="H1662" i="5"/>
  <c r="F1278" i="5"/>
  <c r="I2199" i="5"/>
  <c r="J1863" i="5"/>
  <c r="I2190" i="5"/>
  <c r="AB1981" i="5"/>
  <c r="H358" i="5"/>
  <c r="J358" i="5"/>
  <c r="E270" i="5"/>
  <c r="X270" i="5" s="1"/>
  <c r="R270" i="5"/>
  <c r="G960" i="5"/>
  <c r="R960" i="5"/>
  <c r="E960" i="5"/>
  <c r="X960" i="5" s="1"/>
  <c r="I960" i="5"/>
  <c r="R910" i="5"/>
  <c r="H910" i="5"/>
  <c r="I515" i="5"/>
  <c r="G515" i="5"/>
  <c r="J515" i="5"/>
  <c r="F515" i="5"/>
  <c r="F1271" i="5"/>
  <c r="G787" i="5"/>
  <c r="E2372" i="5"/>
  <c r="X2372" i="5" s="1"/>
  <c r="H1271" i="5"/>
  <c r="I2372" i="5"/>
  <c r="R2312" i="5"/>
  <c r="F672" i="5"/>
  <c r="J787" i="5"/>
  <c r="T814" i="5"/>
  <c r="AB192" i="5"/>
  <c r="F619" i="5"/>
  <c r="S482" i="5"/>
  <c r="G429" i="5"/>
  <c r="G147" i="5"/>
  <c r="J1239" i="5"/>
  <c r="H1335" i="5"/>
  <c r="J2190" i="5"/>
  <c r="H1079" i="5"/>
  <c r="S1522" i="5"/>
  <c r="H1487" i="5"/>
  <c r="I2059" i="5"/>
  <c r="G1707" i="5"/>
  <c r="H1707" i="5"/>
  <c r="E1707" i="5"/>
  <c r="X1707" i="5" s="1"/>
  <c r="AB468" i="5"/>
  <c r="F787" i="5"/>
  <c r="T468" i="5"/>
  <c r="T374" i="5"/>
  <c r="T320" i="5"/>
  <c r="F2372" i="5"/>
  <c r="S154" i="5"/>
  <c r="H435" i="5"/>
  <c r="E787" i="5"/>
  <c r="X787" i="5" s="1"/>
  <c r="S926" i="5"/>
  <c r="F807" i="5"/>
  <c r="I429" i="5"/>
  <c r="S760" i="5"/>
  <c r="S822" i="5"/>
  <c r="F227" i="5"/>
  <c r="R1239" i="5"/>
  <c r="G2190" i="5"/>
  <c r="G1079" i="5"/>
  <c r="R951" i="5"/>
  <c r="E1863" i="5"/>
  <c r="X1863" i="5" s="1"/>
  <c r="F592" i="5"/>
  <c r="R592" i="5"/>
  <c r="I592" i="5"/>
  <c r="G799" i="5"/>
  <c r="H799" i="5"/>
  <c r="E799" i="5"/>
  <c r="X799" i="5" s="1"/>
  <c r="R799" i="5"/>
  <c r="J1704" i="5"/>
  <c r="E128" i="5"/>
  <c r="X128" i="5" s="1"/>
  <c r="E192" i="5"/>
  <c r="X192" i="5" s="1"/>
  <c r="J44" i="5"/>
  <c r="G723" i="5"/>
  <c r="H28" i="5"/>
  <c r="I887" i="5"/>
  <c r="H1711" i="5"/>
  <c r="F1511" i="5"/>
  <c r="H2491" i="5"/>
  <c r="R1499" i="5"/>
  <c r="J2183" i="5"/>
  <c r="R1435" i="5"/>
  <c r="R2254" i="5"/>
  <c r="AB582"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H575" i="5"/>
  <c r="I391" i="5"/>
  <c r="S433" i="5"/>
  <c r="S994" i="5"/>
  <c r="S705" i="5"/>
  <c r="H880" i="5"/>
  <c r="H128" i="5"/>
  <c r="F424" i="5"/>
  <c r="I544" i="5"/>
  <c r="F350" i="5"/>
  <c r="G44" i="5"/>
  <c r="G691" i="5"/>
  <c r="E755" i="5"/>
  <c r="X755" i="5" s="1"/>
  <c r="E28" i="5"/>
  <c r="X28" i="5" s="1"/>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s="1"/>
  <c r="J1303" i="5"/>
  <c r="F1303" i="5"/>
  <c r="G1271" i="5"/>
  <c r="E1271" i="5"/>
  <c r="X1271" i="5" s="1"/>
  <c r="I1239" i="5"/>
  <c r="H1239"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AB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H1558" i="5"/>
  <c r="J1558" i="5"/>
  <c r="F1558" i="5"/>
  <c r="R1558" i="5"/>
  <c r="E1558" i="5"/>
  <c r="X1558" i="5" s="1"/>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I256" i="5"/>
  <c r="E256" i="5"/>
  <c r="X256" i="5" s="1"/>
  <c r="J294" i="5"/>
  <c r="R294" i="5"/>
  <c r="H294" i="5"/>
  <c r="F687" i="5"/>
  <c r="H687" i="5"/>
  <c r="G2115" i="5"/>
  <c r="I2115" i="5"/>
  <c r="E2115" i="5"/>
  <c r="X2115" i="5" s="1"/>
  <c r="J2115" i="5"/>
  <c r="R2115" i="5"/>
  <c r="G848" i="5"/>
  <c r="R848" i="5"/>
  <c r="F848" i="5"/>
  <c r="E848" i="5"/>
  <c r="X848" i="5" s="1"/>
  <c r="G1278" i="5"/>
  <c r="J1566" i="5"/>
  <c r="R1630" i="5"/>
  <c r="T2359"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59" i="5"/>
  <c r="S2305" i="5"/>
  <c r="F2182" i="5"/>
  <c r="S2188" i="5"/>
  <c r="S2039" i="5"/>
  <c r="AB2072" i="5"/>
  <c r="T2000" i="5"/>
  <c r="T1904" i="5"/>
  <c r="S2000" i="5"/>
  <c r="S1780" i="5"/>
  <c r="AB1926" i="5"/>
  <c r="S1932" i="5"/>
  <c r="E1987" i="5"/>
  <c r="X1987" i="5" s="1"/>
  <c r="T2025" i="5"/>
  <c r="T1605" i="5"/>
  <c r="T2046" i="5"/>
  <c r="R958" i="5"/>
  <c r="S1152" i="5"/>
  <c r="H1544" i="5"/>
  <c r="S2269" i="5"/>
  <c r="T2188" i="5"/>
  <c r="E2059" i="5"/>
  <c r="X2059" i="5" s="1"/>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s="1"/>
  <c r="R1798" i="5"/>
  <c r="F1798" i="5"/>
  <c r="S1804" i="5"/>
  <c r="T1804" i="5"/>
  <c r="I1838" i="5"/>
  <c r="G1838" i="5"/>
  <c r="J1843" i="5"/>
  <c r="I1843" i="5"/>
  <c r="I1856" i="5"/>
  <c r="E1856" i="5"/>
  <c r="X1856" i="5" s="1"/>
  <c r="J1856" i="5"/>
  <c r="I1862" i="5"/>
  <c r="H1862" i="5"/>
  <c r="E1862" i="5"/>
  <c r="X1862" i="5" s="1"/>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I270"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I1012" i="5"/>
  <c r="H1222" i="5"/>
  <c r="H2287" i="5"/>
  <c r="R795" i="5"/>
  <c r="E2175" i="5"/>
  <c r="X2175" i="5" s="1"/>
  <c r="E767" i="5"/>
  <c r="X767" i="5" s="1"/>
  <c r="S1377" i="5"/>
  <c r="T913" i="5"/>
  <c r="T919" i="5"/>
  <c r="AB1048" i="5"/>
  <c r="F2440" i="5"/>
  <c r="E1484" i="5"/>
  <c r="X1484" i="5" s="1"/>
  <c r="H541" i="5"/>
  <c r="J1484" i="5"/>
  <c r="J441" i="5"/>
  <c r="F493" i="5"/>
  <c r="J1621" i="5"/>
  <c r="R365" i="5"/>
  <c r="F324" i="5"/>
  <c r="E1012" i="5"/>
  <c r="X1012" i="5" s="1"/>
  <c r="H148" i="5"/>
  <c r="J2175" i="5"/>
  <c r="R767" i="5"/>
  <c r="G2141" i="5"/>
  <c r="AB1128" i="5"/>
  <c r="T1061" i="5"/>
  <c r="G1784" i="5"/>
  <c r="E1784" i="5"/>
  <c r="X1784" i="5" s="1"/>
  <c r="F1297" i="5"/>
  <c r="F2376" i="5"/>
  <c r="I2300" i="5"/>
  <c r="G2300" i="5"/>
  <c r="H2300" i="5"/>
  <c r="E2488" i="5"/>
  <c r="X2488" i="5" s="1"/>
  <c r="J1532" i="5"/>
  <c r="R1532" i="5"/>
  <c r="I1484" i="5"/>
  <c r="H441" i="5"/>
  <c r="J541" i="5"/>
  <c r="H1054" i="5"/>
  <c r="I285" i="5"/>
  <c r="F365" i="5"/>
  <c r="G285" i="5"/>
  <c r="R1880"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s="1"/>
  <c r="H2054" i="5"/>
  <c r="F2054" i="5"/>
  <c r="R2295" i="5"/>
  <c r="G2295" i="5"/>
  <c r="H2295" i="5"/>
  <c r="G2199" i="5"/>
  <c r="F2199" i="5"/>
  <c r="E2199" i="5"/>
  <c r="X2199" i="5" s="1"/>
  <c r="E2227" i="5"/>
  <c r="X2227" i="5" s="1"/>
  <c r="I2227" i="5"/>
  <c r="H2227" i="5"/>
  <c r="F903" i="5"/>
  <c r="I547" i="5"/>
  <c r="R547" i="5"/>
  <c r="E403" i="5"/>
  <c r="X403" i="5" s="1"/>
  <c r="H403" i="5"/>
  <c r="G403" i="5"/>
  <c r="G319" i="5"/>
  <c r="J319"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I799" i="5"/>
  <c r="H1475" i="5"/>
  <c r="E2139" i="5"/>
  <c r="X2139" i="5" s="1"/>
  <c r="E2254" i="5"/>
  <c r="X2254" i="5" s="1"/>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s="1"/>
  <c r="G1144" i="5"/>
  <c r="T1647" i="5"/>
  <c r="E1415" i="5"/>
  <c r="X1415" i="5" s="1"/>
  <c r="R1031" i="5"/>
  <c r="G710" i="5"/>
  <c r="T1294" i="5"/>
  <c r="S1178" i="5"/>
  <c r="I967" i="5"/>
  <c r="S533" i="5"/>
  <c r="G2151" i="5"/>
  <c r="E768" i="5"/>
  <c r="X768" i="5" s="1"/>
  <c r="F560" i="5"/>
  <c r="F2032" i="5"/>
  <c r="R2491" i="5"/>
  <c r="F1894" i="5"/>
  <c r="H2430" i="5"/>
  <c r="E771" i="5"/>
  <c r="X771" i="5" s="1"/>
  <c r="E2491" i="5"/>
  <c r="X2491" i="5" s="1"/>
  <c r="J2094" i="5"/>
  <c r="E2430" i="5"/>
  <c r="X2430" i="5" s="1"/>
  <c r="H2254" i="5"/>
  <c r="H1531" i="5"/>
  <c r="I1475" i="5"/>
  <c r="T1311" i="5"/>
  <c r="T941" i="5"/>
  <c r="S1165" i="5"/>
  <c r="T1109"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G1239"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E1880" i="5"/>
  <c r="X1880" i="5" s="1"/>
  <c r="G1880"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R1012" i="5"/>
  <c r="F1012"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s="1"/>
  <c r="I1279" i="5"/>
  <c r="I1215" i="5"/>
  <c r="J1215" i="5"/>
  <c r="G1183" i="5"/>
  <c r="F1183" i="5"/>
  <c r="E1808" i="5"/>
  <c r="X1808" i="5" s="1"/>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V8" i="5"/>
  <c r="I8" i="5"/>
  <c r="V11" i="5"/>
  <c r="F11" i="5"/>
  <c r="AB12" i="5"/>
  <c r="V14" i="5"/>
  <c r="H14" i="5"/>
  <c r="A5" i="2"/>
  <c r="C2" i="6"/>
  <c r="H60" i="6"/>
  <c r="D60" i="6"/>
  <c r="R520" i="5"/>
  <c r="E1040" i="5"/>
  <c r="X1040" i="5" s="1"/>
  <c r="T74" i="5"/>
  <c r="H731" i="5"/>
  <c r="H182" i="5"/>
  <c r="R342" i="5"/>
  <c r="I36" i="5"/>
  <c r="E118" i="5"/>
  <c r="X118" i="5" s="1"/>
  <c r="H54" i="5"/>
  <c r="J912" i="5"/>
  <c r="J96" i="5"/>
  <c r="J20" i="5"/>
  <c r="H1614" i="5"/>
  <c r="R224" i="5"/>
  <c r="E160" i="5"/>
  <c r="X160" i="5" s="1"/>
  <c r="R1528" i="5"/>
  <c r="J1592" i="5"/>
  <c r="G342" i="5"/>
  <c r="H1203" i="5"/>
  <c r="J1299" i="5"/>
  <c r="R2192" i="5"/>
  <c r="I2415" i="5"/>
  <c r="I824" i="5"/>
  <c r="H976" i="5"/>
  <c r="R2336" i="5"/>
  <c r="H1245" i="5"/>
  <c r="G1062" i="5"/>
  <c r="J118" i="5"/>
  <c r="H520" i="5"/>
  <c r="R912" i="5"/>
  <c r="I1040" i="5"/>
  <c r="E1550" i="5"/>
  <c r="X1550" i="5" s="1"/>
  <c r="I1614" i="5"/>
  <c r="F96" i="5"/>
  <c r="J160" i="5"/>
  <c r="J342" i="5"/>
  <c r="I336" i="5"/>
  <c r="F20" i="5"/>
  <c r="E36" i="5"/>
  <c r="X36" i="5" s="1"/>
  <c r="R54" i="5"/>
  <c r="I118" i="5"/>
  <c r="R182" i="5"/>
  <c r="F1040" i="5"/>
  <c r="F1550" i="5"/>
  <c r="E1614" i="5"/>
  <c r="X1614" i="5" s="1"/>
  <c r="E96" i="5"/>
  <c r="X96" i="5" s="1"/>
  <c r="I160" i="5"/>
  <c r="F224" i="5"/>
  <c r="F1528" i="5"/>
  <c r="I1331" i="5"/>
  <c r="J568" i="5"/>
  <c r="E20" i="5"/>
  <c r="X20" i="5" s="1"/>
  <c r="J2336" i="5"/>
  <c r="R1476" i="5"/>
  <c r="H464" i="5"/>
  <c r="J600" i="5"/>
  <c r="J1528" i="5"/>
  <c r="E272" i="5"/>
  <c r="X272" i="5" s="1"/>
  <c r="I1528" i="5"/>
  <c r="E516" i="5"/>
  <c r="X516" i="5" s="1"/>
  <c r="E2336" i="5"/>
  <c r="X2336" i="5" s="1"/>
  <c r="H2308" i="5"/>
  <c r="F1476" i="5"/>
  <c r="G568" i="5"/>
  <c r="H2415" i="5"/>
  <c r="F1614" i="5"/>
  <c r="J731" i="5"/>
  <c r="R1171" i="5"/>
  <c r="E1235" i="5"/>
  <c r="X1235" i="5" s="1"/>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s="1"/>
  <c r="H118" i="5"/>
  <c r="E182" i="5"/>
  <c r="X182" i="5" s="1"/>
  <c r="E520" i="5"/>
  <c r="X520" i="5" s="1"/>
  <c r="E976" i="5"/>
  <c r="X976" i="5" s="1"/>
  <c r="H1680" i="5"/>
  <c r="H160" i="5"/>
  <c r="E224" i="5"/>
  <c r="X224" i="5" s="1"/>
  <c r="R464" i="5"/>
  <c r="I342" i="5"/>
  <c r="G20" i="5"/>
  <c r="R36" i="5"/>
  <c r="J998" i="5"/>
  <c r="E1062" i="5"/>
  <c r="X1062" i="5" s="1"/>
  <c r="J1680" i="5"/>
  <c r="R1680" i="5"/>
  <c r="E1528" i="5"/>
  <c r="X1528" i="5" s="1"/>
  <c r="H600" i="5"/>
  <c r="E2421" i="5"/>
  <c r="X2421" i="5" s="1"/>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s="1"/>
  <c r="R1999" i="5"/>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G527" i="5"/>
  <c r="I527" i="5"/>
  <c r="J527" i="5"/>
  <c r="R527" i="5"/>
  <c r="E527" i="5"/>
  <c r="X527" i="5" s="1"/>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1103" i="5"/>
  <c r="H1103" i="5"/>
  <c r="J1103" i="5"/>
  <c r="F1103" i="5"/>
  <c r="R1103" i="5"/>
  <c r="E1103" i="5"/>
  <c r="X1103" i="5" s="1"/>
  <c r="I843" i="5"/>
  <c r="E843" i="5"/>
  <c r="X843" i="5" s="1"/>
  <c r="G656" i="5"/>
  <c r="H656" i="5"/>
  <c r="J656" i="5"/>
  <c r="I159" i="5"/>
  <c r="F159" i="5"/>
  <c r="J159" i="5"/>
  <c r="R159" i="5"/>
  <c r="J467" i="5"/>
  <c r="E467" i="5"/>
  <c r="X467" i="5" s="1"/>
  <c r="E535" i="5"/>
  <c r="X535" i="5" s="1"/>
  <c r="J535" i="5"/>
  <c r="I943" i="5"/>
  <c r="F943" i="5"/>
  <c r="I963" i="5"/>
  <c r="R963" i="5"/>
  <c r="J963" i="5"/>
  <c r="J1027" i="5"/>
  <c r="R1027" i="5"/>
  <c r="H1342" i="5"/>
  <c r="I1342" i="5"/>
  <c r="E2127" i="5"/>
  <c r="X2127" i="5" s="1"/>
  <c r="F2127" i="5"/>
  <c r="I2127" i="5"/>
  <c r="H2495" i="5"/>
  <c r="F2495" i="5"/>
  <c r="I2395" i="5"/>
  <c r="J2395" i="5"/>
  <c r="F2307" i="5"/>
  <c r="G2307" i="5"/>
  <c r="G2480" i="5"/>
  <c r="R2480" i="5"/>
  <c r="E2308" i="5"/>
  <c r="X2308" i="5" s="1"/>
  <c r="J2308"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R1231" i="5"/>
  <c r="E1231" i="5"/>
  <c r="X1231" i="5" s="1"/>
  <c r="H1231" i="5"/>
  <c r="J1231" i="5"/>
  <c r="J1199" i="5"/>
  <c r="R1199" i="5"/>
  <c r="F1199" i="5"/>
  <c r="E1199" i="5"/>
  <c r="X1199" i="5" s="1"/>
  <c r="H1199" i="5"/>
  <c r="G1199" i="5"/>
  <c r="R1058" i="5"/>
  <c r="J974" i="5"/>
  <c r="G974" i="5"/>
  <c r="G246" i="5"/>
  <c r="R246" i="5"/>
  <c r="F246" i="5"/>
  <c r="I246" i="5"/>
  <c r="G896" i="5"/>
  <c r="E896" i="5"/>
  <c r="X896" i="5" s="1"/>
  <c r="H896" i="5"/>
  <c r="I896" i="5"/>
  <c r="J896" i="5"/>
  <c r="R896" i="5"/>
  <c r="G512" i="5"/>
  <c r="F512" i="5"/>
  <c r="R512" i="5"/>
  <c r="H512" i="5"/>
  <c r="E512" i="5"/>
  <c r="X512" i="5" s="1"/>
  <c r="G456" i="5"/>
  <c r="F456" i="5"/>
  <c r="R456" i="5"/>
  <c r="H456" i="5"/>
  <c r="I456" i="5"/>
  <c r="E456" i="5"/>
  <c r="X456" i="5" s="1"/>
  <c r="R392" i="5"/>
  <c r="H392" i="5"/>
  <c r="J392" i="5"/>
  <c r="I392" i="5"/>
  <c r="E392" i="5"/>
  <c r="X392" i="5" s="1"/>
  <c r="R328" i="5"/>
  <c r="H328" i="5"/>
  <c r="I328" i="5"/>
  <c r="J328" i="5"/>
  <c r="E328" i="5"/>
  <c r="X328" i="5" s="1"/>
  <c r="F328" i="5"/>
  <c r="G328" i="5"/>
  <c r="E264" i="5"/>
  <c r="X264" i="5" s="1"/>
  <c r="G264" i="5"/>
  <c r="F494" i="5"/>
  <c r="H494" i="5"/>
  <c r="G494" i="5"/>
  <c r="I494" i="5"/>
  <c r="R494" i="5"/>
  <c r="E494" i="5"/>
  <c r="X494" i="5" s="1"/>
  <c r="G872" i="5"/>
  <c r="J872" i="5"/>
  <c r="F872" i="5"/>
  <c r="R872" i="5"/>
  <c r="E872" i="5"/>
  <c r="X872" i="5" s="1"/>
  <c r="I872" i="5"/>
  <c r="G759" i="5"/>
  <c r="J759" i="5"/>
  <c r="R759" i="5"/>
  <c r="E759" i="5"/>
  <c r="X759" i="5" s="1"/>
  <c r="I759" i="5"/>
  <c r="H759" i="5"/>
  <c r="F759"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H1313" i="5"/>
  <c r="G60" i="5"/>
  <c r="E1342" i="5"/>
  <c r="X1342" i="5" s="1"/>
  <c r="F527" i="5"/>
  <c r="R451" i="5"/>
  <c r="F1676" i="5"/>
  <c r="H1676" i="5"/>
  <c r="G1676" i="5"/>
  <c r="J1676" i="5"/>
  <c r="F1648" i="5"/>
  <c r="E1648" i="5"/>
  <c r="X1648" i="5" s="1"/>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H527" i="5"/>
  <c r="I2384" i="5"/>
  <c r="J2384" i="5"/>
  <c r="F2384" i="5"/>
  <c r="E2320" i="5"/>
  <c r="X2320" i="5" s="1"/>
  <c r="J2320" i="5"/>
  <c r="H2320" i="5"/>
  <c r="R2320" i="5"/>
  <c r="R2046" i="5"/>
  <c r="H2046" i="5"/>
  <c r="I2046" i="5"/>
  <c r="J2251" i="5"/>
  <c r="G1103" i="5"/>
  <c r="I535" i="5"/>
  <c r="I2431" i="5"/>
  <c r="E2247" i="5"/>
  <c r="X2247" i="5" s="1"/>
  <c r="G2247" i="5"/>
  <c r="H2247" i="5"/>
  <c r="R2247" i="5"/>
  <c r="F2247" i="5"/>
  <c r="I2247" i="5"/>
  <c r="F2155" i="5"/>
  <c r="H2215" i="5"/>
  <c r="I2215" i="5"/>
  <c r="F2215" i="5"/>
  <c r="J2215" i="5"/>
  <c r="R2215" i="5"/>
  <c r="G1999" i="5"/>
  <c r="I2136" i="5"/>
  <c r="R2136" i="5"/>
  <c r="F2136" i="5"/>
  <c r="I1847" i="5"/>
  <c r="G1847" i="5"/>
  <c r="R1479" i="5"/>
  <c r="G1479" i="5"/>
  <c r="E1479" i="5"/>
  <c r="X1479" i="5" s="1"/>
  <c r="I1479" i="5"/>
  <c r="R1839" i="5"/>
  <c r="F1839" i="5"/>
  <c r="G1507" i="5"/>
  <c r="H1507" i="5"/>
  <c r="R1507" i="5"/>
  <c r="F1507" i="5"/>
  <c r="E1507" i="5"/>
  <c r="X1507" i="5" s="1"/>
  <c r="G1960" i="5"/>
  <c r="E1960" i="5"/>
  <c r="X1960" i="5" s="1"/>
  <c r="F1960" i="5"/>
  <c r="R1960" i="5"/>
  <c r="I1960" i="5"/>
  <c r="H1960" i="5"/>
  <c r="J1427" i="5"/>
  <c r="F1427" i="5"/>
  <c r="R955" i="5"/>
  <c r="R1095" i="5"/>
  <c r="E1095" i="5"/>
  <c r="X1095" i="5" s="1"/>
  <c r="I1095" i="5"/>
  <c r="G1095" i="5"/>
  <c r="J109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H582" i="5"/>
  <c r="I582" i="5"/>
  <c r="R582" i="5"/>
  <c r="J582"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H1099" i="5"/>
  <c r="J1099" i="5"/>
  <c r="E1099" i="5"/>
  <c r="X1099" i="5" s="1"/>
  <c r="I1099" i="5"/>
  <c r="E1110" i="5"/>
  <c r="X1110" i="5" s="1"/>
  <c r="F1110" i="5"/>
  <c r="R1110" i="5"/>
  <c r="H1110" i="5"/>
  <c r="G1110" i="5"/>
  <c r="I1110" i="5"/>
  <c r="E1120" i="5"/>
  <c r="X1120" i="5" s="1"/>
  <c r="J1120" i="5"/>
  <c r="F1120" i="5"/>
  <c r="R1120" i="5"/>
  <c r="G1120" i="5"/>
  <c r="H112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I1854" i="5"/>
  <c r="J1854" i="5"/>
  <c r="E1854" i="5"/>
  <c r="X1854" i="5" s="1"/>
  <c r="R1854" i="5"/>
  <c r="F1854" i="5"/>
  <c r="G1854" i="5"/>
  <c r="E341" i="5"/>
  <c r="X341" i="5" s="1"/>
  <c r="G341" i="5"/>
  <c r="E323" i="5"/>
  <c r="X323" i="5" s="1"/>
  <c r="J323" i="5"/>
  <c r="H323" i="5"/>
  <c r="G323" i="5"/>
  <c r="F323" i="5"/>
  <c r="R323" i="5"/>
  <c r="E375" i="5"/>
  <c r="X375" i="5" s="1"/>
  <c r="J375" i="5"/>
  <c r="R375" i="5"/>
  <c r="F375" i="5"/>
  <c r="H375" i="5"/>
  <c r="I375" i="5"/>
  <c r="E1792" i="5"/>
  <c r="X1792" i="5" s="1"/>
  <c r="I1792" i="5"/>
  <c r="J1792" i="5"/>
  <c r="F1792" i="5"/>
  <c r="E1163" i="5"/>
  <c r="X1163" i="5" s="1"/>
  <c r="J1163" i="5"/>
  <c r="F1163" i="5"/>
  <c r="J843" i="5"/>
  <c r="G843" i="5"/>
  <c r="R843" i="5"/>
  <c r="G2251"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G88" i="5"/>
  <c r="E88" i="5"/>
  <c r="X88" i="5" s="1"/>
  <c r="J88" i="5"/>
  <c r="F88" i="5"/>
  <c r="R88" i="5"/>
  <c r="H88" i="5"/>
  <c r="G46" i="5"/>
  <c r="I46" i="5"/>
  <c r="E46" i="5"/>
  <c r="X46" i="5" s="1"/>
  <c r="J46" i="5"/>
  <c r="F46" i="5"/>
  <c r="R46" i="5"/>
  <c r="H46" i="5"/>
  <c r="G30" i="5"/>
  <c r="J30" i="5"/>
  <c r="F30" i="5"/>
  <c r="R30" i="5"/>
  <c r="H30" i="5"/>
  <c r="I30" i="5"/>
  <c r="H1847"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H1534" i="5"/>
  <c r="J1534" i="5"/>
  <c r="F1534" i="5"/>
  <c r="E1534" i="5"/>
  <c r="X1534" i="5" s="1"/>
  <c r="I1534" i="5"/>
  <c r="E1488" i="5"/>
  <c r="X1488" i="5" s="1"/>
  <c r="J1488" i="5"/>
  <c r="J1440" i="5"/>
  <c r="G1440" i="5"/>
  <c r="R1440"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R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R471" i="5"/>
  <c r="F471" i="5"/>
  <c r="H471" i="5"/>
  <c r="E343" i="5"/>
  <c r="X343" i="5" s="1"/>
  <c r="G343" i="5"/>
  <c r="J343" i="5"/>
  <c r="H343" i="5"/>
  <c r="R343" i="5"/>
  <c r="F343" i="5"/>
  <c r="I656" i="5"/>
  <c r="T630" i="5"/>
  <c r="AB904" i="5"/>
  <c r="H311" i="5"/>
  <c r="AB671" i="5"/>
  <c r="AB527" i="5"/>
  <c r="R665" i="5"/>
  <c r="J620" i="5"/>
  <c r="R1596" i="5"/>
  <c r="R717" i="5"/>
  <c r="T2492" i="5"/>
  <c r="G261" i="5"/>
  <c r="F2395" i="5"/>
  <c r="G1028" i="5"/>
  <c r="J669" i="5"/>
  <c r="E717" i="5"/>
  <c r="X717" i="5" s="1"/>
  <c r="H460" i="5"/>
  <c r="I340" i="5"/>
  <c r="H108" i="5"/>
  <c r="G300" i="5"/>
  <c r="T2288" i="5"/>
  <c r="H2307" i="5"/>
  <c r="E2091" i="5"/>
  <c r="X2091" i="5" s="1"/>
  <c r="G2091" i="5"/>
  <c r="R1407" i="5"/>
  <c r="J1407" i="5"/>
  <c r="R790" i="5"/>
  <c r="I790" i="5"/>
  <c r="E790" i="5"/>
  <c r="X790" i="5" s="1"/>
  <c r="F790" i="5"/>
  <c r="G790" i="5"/>
  <c r="G487" i="5"/>
  <c r="I487" i="5"/>
  <c r="E275" i="5"/>
  <c r="X275" i="5" s="1"/>
  <c r="F275" i="5"/>
  <c r="H275" i="5"/>
  <c r="I275" i="5"/>
  <c r="H893" i="5"/>
  <c r="G531" i="5"/>
  <c r="E531" i="5"/>
  <c r="X531" i="5" s="1"/>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R2308" i="5"/>
  <c r="H2480" i="5"/>
  <c r="H1891" i="5"/>
  <c r="H413" i="5"/>
  <c r="T2348" i="5"/>
  <c r="AB2078" i="5"/>
  <c r="H261" i="5"/>
  <c r="R2127" i="5"/>
  <c r="E1324" i="5"/>
  <c r="X1324" i="5" s="1"/>
  <c r="G2347" i="5"/>
  <c r="I669" i="5"/>
  <c r="R340" i="5"/>
  <c r="H1028" i="5"/>
  <c r="F108" i="5"/>
  <c r="J300" i="5"/>
  <c r="H60" i="5"/>
  <c r="F531" i="5"/>
  <c r="J243" i="5"/>
  <c r="G1407" i="5"/>
  <c r="H2091" i="5"/>
  <c r="S781" i="5"/>
  <c r="T781" i="5"/>
  <c r="I983" i="5"/>
  <c r="E983" i="5"/>
  <c r="X983" i="5" s="1"/>
  <c r="R1047" i="5"/>
  <c r="H1047" i="5"/>
  <c r="T1086" i="5"/>
  <c r="AB1086" i="5"/>
  <c r="S1086" i="5"/>
  <c r="S1101" i="5"/>
  <c r="T1101" i="5"/>
  <c r="I1111" i="5"/>
  <c r="E1111" i="5"/>
  <c r="X1111" i="5" s="1"/>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I2149" i="5"/>
  <c r="H2149" i="5"/>
  <c r="J2149" i="5"/>
  <c r="E2149" i="5"/>
  <c r="X2149" i="5" s="1"/>
  <c r="R2149" i="5"/>
  <c r="F2149"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AB2288" i="5"/>
  <c r="S2065" i="5"/>
  <c r="G2149"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R1974" i="5"/>
  <c r="J855" i="5"/>
  <c r="R2091" i="5"/>
  <c r="G2123"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H2230" i="5"/>
  <c r="J2230" i="5"/>
  <c r="F2230" i="5"/>
  <c r="I1871" i="5"/>
  <c r="J1871" i="5"/>
  <c r="F1871" i="5"/>
  <c r="G1871" i="5"/>
  <c r="G1439" i="5"/>
  <c r="I1439" i="5"/>
  <c r="E475" i="5"/>
  <c r="X475" i="5" s="1"/>
  <c r="I475" i="5"/>
  <c r="G1119" i="5"/>
  <c r="E1119" i="5"/>
  <c r="X1119" i="5" s="1"/>
  <c r="I39" i="5"/>
  <c r="H39" i="5"/>
  <c r="G39" i="5"/>
  <c r="J39" i="5"/>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AB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AB1079" i="5"/>
  <c r="S107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AB1534" i="5"/>
  <c r="T1534" i="5"/>
  <c r="T1540" i="5"/>
  <c r="S1540"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R39" i="5"/>
  <c r="I2376" i="5"/>
  <c r="G2376" i="5"/>
  <c r="H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I1431" i="5"/>
  <c r="J1431" i="5"/>
  <c r="H1431" i="5"/>
  <c r="R1431" i="5"/>
  <c r="G1431" i="5"/>
  <c r="F1431"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J921" i="5"/>
  <c r="S2088" i="5"/>
  <c r="I1014" i="5"/>
  <c r="F1014" i="5"/>
  <c r="J2334" i="5"/>
  <c r="E2334" i="5"/>
  <c r="X2334" i="5" s="1"/>
  <c r="I2334" i="5"/>
  <c r="H2374" i="5"/>
  <c r="I2374" i="5"/>
  <c r="E2374" i="5"/>
  <c r="X2374" i="5" s="1"/>
  <c r="G2219" i="5"/>
  <c r="H2219" i="5"/>
  <c r="R2219" i="5"/>
  <c r="F2219" i="5"/>
  <c r="E2219" i="5"/>
  <c r="X2219" i="5" s="1"/>
  <c r="I2219" i="5"/>
  <c r="J2219" i="5"/>
  <c r="F1967" i="5"/>
  <c r="J1967" i="5"/>
  <c r="E1463" i="5"/>
  <c r="X1463" i="5" s="1"/>
  <c r="H1463" i="5"/>
  <c r="F1463" i="5"/>
  <c r="R1463" i="5"/>
  <c r="G1463" i="5"/>
  <c r="I1463" i="5"/>
  <c r="G423" i="5"/>
  <c r="E423" i="5"/>
  <c r="X423" i="5" s="1"/>
  <c r="I423" i="5"/>
  <c r="J423" i="5"/>
  <c r="F423" i="5"/>
  <c r="H423" i="5"/>
  <c r="J415" i="5"/>
  <c r="H415" i="5"/>
  <c r="F415" i="5"/>
  <c r="R415" i="5"/>
  <c r="E415" i="5"/>
  <c r="X415" i="5" s="1"/>
  <c r="F911" i="5"/>
  <c r="R911" i="5"/>
  <c r="G911" i="5"/>
  <c r="H911" i="5"/>
  <c r="J911" i="5"/>
  <c r="E911" i="5"/>
  <c r="X911"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R542" i="5"/>
  <c r="J542" i="5"/>
  <c r="E542" i="5"/>
  <c r="X542" i="5" s="1"/>
  <c r="F542" i="5"/>
  <c r="I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J291" i="5"/>
  <c r="R291" i="5"/>
  <c r="I675" i="5"/>
  <c r="F675" i="5"/>
  <c r="R675" i="5"/>
  <c r="H675" i="5"/>
  <c r="G675" i="5"/>
  <c r="F1423" i="5"/>
  <c r="H1423" i="5"/>
  <c r="E1423" i="5"/>
  <c r="X1423" i="5" s="1"/>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s="1"/>
  <c r="J2456" i="5"/>
  <c r="F2456" i="5"/>
  <c r="H2456" i="5"/>
  <c r="G2456" i="5"/>
  <c r="E2399" i="5"/>
  <c r="X2399" i="5" s="1"/>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H2189" i="5"/>
  <c r="J2128" i="5"/>
  <c r="F2128" i="5"/>
  <c r="I2128" i="5"/>
  <c r="E2128" i="5"/>
  <c r="X2128" i="5" s="1"/>
  <c r="G2128" i="5"/>
  <c r="E1829" i="5"/>
  <c r="X1829" i="5" s="1"/>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s="1"/>
  <c r="H181" i="5"/>
  <c r="E113" i="5"/>
  <c r="X113" i="5" s="1"/>
  <c r="H113" i="5"/>
  <c r="J113" i="5"/>
  <c r="G68" i="5"/>
  <c r="J68" i="5"/>
  <c r="T68" i="5"/>
  <c r="H1500" i="5"/>
  <c r="G1193" i="5"/>
  <c r="J1041" i="5"/>
  <c r="H2329" i="5"/>
  <c r="I921"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G270" i="5"/>
  <c r="J270" i="5"/>
  <c r="F270" i="5"/>
  <c r="G2023" i="5"/>
  <c r="F2023" i="5"/>
  <c r="R2040" i="5"/>
  <c r="J2040" i="5"/>
  <c r="G2040" i="5"/>
  <c r="E2040" i="5"/>
  <c r="X2040" i="5" s="1"/>
  <c r="R2231" i="5"/>
  <c r="E1041" i="5"/>
  <c r="X1041" i="5" s="1"/>
  <c r="G181" i="5"/>
  <c r="I2277" i="5"/>
  <c r="E2400" i="5"/>
  <c r="X2400" i="5" s="1"/>
  <c r="S2309" i="5"/>
  <c r="E2289" i="5"/>
  <c r="X2289" i="5" s="1"/>
  <c r="R2355" i="5"/>
  <c r="J2064" i="5"/>
  <c r="R2064" i="5"/>
  <c r="F113" i="5"/>
  <c r="E577" i="5"/>
  <c r="X577" i="5" s="1"/>
  <c r="J2231" i="5"/>
  <c r="I2399" i="5"/>
  <c r="F1500" i="5"/>
  <c r="G1500" i="5"/>
  <c r="R2400" i="5"/>
  <c r="R113" i="5"/>
  <c r="F181" i="5"/>
  <c r="J1557" i="5"/>
  <c r="E1557" i="5"/>
  <c r="X1557" i="5" s="1"/>
  <c r="I517" i="5"/>
  <c r="F2277" i="5"/>
  <c r="G381" i="5"/>
  <c r="F2368" i="5"/>
  <c r="G2368" i="5"/>
  <c r="T2114" i="5"/>
  <c r="G113" i="5"/>
  <c r="H629" i="5"/>
  <c r="G1557" i="5"/>
  <c r="H517" i="5"/>
  <c r="R2456" i="5"/>
  <c r="R2496" i="5"/>
  <c r="AB2272"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F287" i="5"/>
  <c r="G287" i="5"/>
  <c r="J287" i="5"/>
  <c r="I287" i="5"/>
  <c r="E287" i="5"/>
  <c r="X287" i="5" s="1"/>
  <c r="H287"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s="1"/>
  <c r="H67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s="1"/>
  <c r="E1127" i="5"/>
  <c r="X1127"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77" i="5"/>
  <c r="R2477" i="5"/>
  <c r="F2477" i="5"/>
  <c r="J2461" i="5"/>
  <c r="F2461" i="5"/>
  <c r="G2342" i="5"/>
  <c r="J2342" i="5"/>
  <c r="F2342" i="5"/>
  <c r="I2342" i="5"/>
  <c r="R2256" i="5"/>
  <c r="H2256" i="5"/>
  <c r="J2256" i="5"/>
  <c r="G2256" i="5"/>
  <c r="R2117" i="5"/>
  <c r="G2117" i="5"/>
  <c r="I2117" i="5"/>
  <c r="J2117" i="5"/>
  <c r="E1997" i="5"/>
  <c r="X1997" i="5" s="1"/>
  <c r="J1782" i="5"/>
  <c r="E1782" i="5"/>
  <c r="X1782" i="5" s="1"/>
  <c r="G1782" i="5"/>
  <c r="H1710" i="5"/>
  <c r="I1710" i="5"/>
  <c r="J1710" i="5"/>
  <c r="R1710" i="5"/>
  <c r="G1485" i="5"/>
  <c r="F816" i="5"/>
  <c r="F294" i="5"/>
  <c r="R871" i="5"/>
  <c r="G1127" i="5"/>
  <c r="F2263" i="5"/>
  <c r="AB2486" i="5"/>
  <c r="J2483" i="5"/>
  <c r="AB2398" i="5"/>
  <c r="AB2268" i="5"/>
  <c r="F2088" i="5"/>
  <c r="T2117" i="5"/>
  <c r="E2342" i="5"/>
  <c r="X2342" i="5" s="1"/>
  <c r="AB2319" i="5"/>
  <c r="AB71" i="5"/>
  <c r="R816" i="5"/>
  <c r="F1847" i="5"/>
  <c r="T2470" i="5"/>
  <c r="I1624" i="5"/>
  <c r="I294" i="5"/>
  <c r="H871" i="5"/>
  <c r="R1127" i="5"/>
  <c r="E2483" i="5"/>
  <c r="X2483" i="5" s="1"/>
  <c r="R2387" i="5"/>
  <c r="AB2374" i="5"/>
  <c r="AB2203" i="5"/>
  <c r="E2144" i="5"/>
  <c r="X2144" i="5" s="1"/>
  <c r="T2209" i="5"/>
  <c r="T2129" i="5"/>
  <c r="R2342" i="5"/>
  <c r="T2148" i="5"/>
  <c r="AB2216" i="5"/>
  <c r="T2327" i="5"/>
  <c r="G1710" i="5"/>
  <c r="S415" i="5"/>
  <c r="T2162" i="5"/>
  <c r="G294" i="5"/>
  <c r="H1624" i="5"/>
  <c r="E294" i="5"/>
  <c r="X294" i="5" s="1"/>
  <c r="G2136" i="5"/>
  <c r="J1127" i="5"/>
  <c r="I2483" i="5"/>
  <c r="E2477" i="5"/>
  <c r="X2477" i="5" s="1"/>
  <c r="F2387" i="5"/>
  <c r="AB2334" i="5"/>
  <c r="S2244" i="5"/>
  <c r="H2342" i="5"/>
  <c r="F2142" i="5"/>
  <c r="T2216" i="5"/>
  <c r="F1710" i="5"/>
  <c r="H678" i="5"/>
  <c r="I659" i="5"/>
  <c r="R659" i="5"/>
  <c r="E659" i="5"/>
  <c r="X659" i="5" s="1"/>
  <c r="T637" i="5"/>
  <c r="F1660" i="5"/>
  <c r="J1847" i="5"/>
  <c r="T2478" i="5"/>
  <c r="R1624" i="5"/>
  <c r="H2136" i="5"/>
  <c r="F1127" i="5"/>
  <c r="I2477" i="5"/>
  <c r="H2461" i="5"/>
  <c r="S2398" i="5"/>
  <c r="S2260" i="5"/>
  <c r="AB2244"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s="1"/>
  <c r="AB575" i="5"/>
  <c r="AB262" i="5"/>
  <c r="T1055" i="5"/>
  <c r="R710" i="5"/>
  <c r="AB47" i="5"/>
  <c r="S1362" i="5"/>
  <c r="S445" i="5"/>
  <c r="S1025" i="5"/>
  <c r="E1803" i="5"/>
  <c r="X1803" i="5" s="1"/>
  <c r="F1415" i="5"/>
  <c r="AB144" i="5"/>
  <c r="T144" i="5"/>
  <c r="E219" i="5"/>
  <c r="X219" i="5" s="1"/>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AB1544" i="5"/>
  <c r="F31" i="5"/>
  <c r="E31" i="5"/>
  <c r="X31" i="5" s="1"/>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E1974" i="5"/>
  <c r="X1974" i="5" s="1"/>
  <c r="F143" i="5"/>
  <c r="G143" i="5"/>
  <c r="E143" i="5"/>
  <c r="X143" i="5" s="1"/>
  <c r="R207" i="5"/>
  <c r="E207" i="5"/>
  <c r="X207" i="5" s="1"/>
  <c r="G207" i="5"/>
  <c r="T338" i="5"/>
  <c r="S376" i="5"/>
  <c r="AB376" i="5"/>
  <c r="S646" i="5"/>
  <c r="AB646" i="5"/>
  <c r="H651" i="5"/>
  <c r="J651" i="5"/>
  <c r="E651" i="5"/>
  <c r="X651" i="5" s="1"/>
  <c r="R651"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AB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AB1103" i="5"/>
  <c r="S1103" i="5"/>
  <c r="S1113" i="5"/>
  <c r="T1113" i="5"/>
  <c r="S1129" i="5"/>
  <c r="T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I1248" i="5"/>
  <c r="H1248" i="5"/>
  <c r="J1248" i="5"/>
  <c r="E1248" i="5"/>
  <c r="X1248" i="5" s="1"/>
  <c r="F1248" i="5"/>
  <c r="R1248"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55" i="5"/>
  <c r="J1455" i="5"/>
  <c r="E1455" i="5"/>
  <c r="X1455" i="5" s="1"/>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s="1"/>
  <c r="J1720" i="5"/>
  <c r="T1726" i="5"/>
  <c r="AB1726" i="5"/>
  <c r="S1726" i="5"/>
  <c r="AB1736" i="5"/>
  <c r="T1736" i="5"/>
  <c r="S1741" i="5"/>
  <c r="T1741" i="5"/>
  <c r="G1752" i="5"/>
  <c r="H1752" i="5"/>
  <c r="R1752" i="5"/>
  <c r="E1752" i="5"/>
  <c r="X1752" i="5" s="1"/>
  <c r="T1759" i="5"/>
  <c r="AB1759" i="5"/>
  <c r="S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s="1"/>
  <c r="J848" i="5"/>
  <c r="J1072" i="5"/>
  <c r="R1191" i="5"/>
  <c r="F1223" i="5"/>
  <c r="F1255" i="5"/>
  <c r="J1287" i="5"/>
  <c r="F1319" i="5"/>
  <c r="F56" i="5"/>
  <c r="F120" i="5"/>
  <c r="J184" i="5"/>
  <c r="H735" i="5"/>
  <c r="F996" i="5"/>
  <c r="F68" i="5"/>
  <c r="J1974" i="5"/>
  <c r="I855" i="5"/>
  <c r="H1968" i="5"/>
  <c r="F1487" i="5"/>
  <c r="E335" i="5"/>
  <c r="X335" i="5" s="1"/>
  <c r="G395" i="5"/>
  <c r="I1455" i="5"/>
  <c r="T1415" i="5"/>
  <c r="T1220" i="5"/>
  <c r="AB1063" i="5"/>
  <c r="T1799" i="5"/>
  <c r="F1575" i="5"/>
  <c r="R1581" i="5"/>
  <c r="H1974"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651" i="5"/>
  <c r="G1043" i="5"/>
  <c r="G1763" i="5"/>
  <c r="S1556" i="5"/>
  <c r="T1394" i="5"/>
  <c r="R2157"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78" i="5"/>
  <c r="X78" i="5" s="1"/>
  <c r="E142" i="5"/>
  <c r="X142" i="5" s="1"/>
  <c r="E206" i="5"/>
  <c r="X206" i="5" s="1"/>
  <c r="J308" i="5"/>
  <c r="J420" i="5"/>
  <c r="E800" i="5"/>
  <c r="X800" i="5" s="1"/>
  <c r="I848" i="5"/>
  <c r="I1223" i="5"/>
  <c r="I1255" i="5"/>
  <c r="H1287" i="5"/>
  <c r="I1319" i="5"/>
  <c r="F671" i="5"/>
  <c r="F729" i="5"/>
  <c r="H966" i="5"/>
  <c r="J577" i="5"/>
  <c r="I1974"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F1974" i="5"/>
  <c r="H855" i="5"/>
  <c r="I1968" i="5"/>
  <c r="G1134" i="5"/>
  <c r="I1383" i="5"/>
  <c r="R1011" i="5"/>
  <c r="G1776" i="5"/>
  <c r="J1776" i="5"/>
  <c r="R2416" i="5"/>
  <c r="F2416" i="5"/>
  <c r="H2416" i="5"/>
  <c r="I2416" i="5"/>
  <c r="AB2433" i="5"/>
  <c r="J1567" i="5"/>
  <c r="G1326" i="5"/>
  <c r="E1326" i="5"/>
  <c r="X1326" i="5" s="1"/>
  <c r="F1567" i="5"/>
  <c r="J1326" i="5"/>
  <c r="J1631" i="5"/>
  <c r="H1326" i="5"/>
  <c r="H1367" i="5"/>
  <c r="H1473" i="5"/>
  <c r="E455" i="5"/>
  <c r="X455" i="5" s="1"/>
  <c r="G1367" i="5"/>
  <c r="J1599" i="5"/>
  <c r="J65" i="5"/>
  <c r="R1473" i="5"/>
  <c r="G65" i="5"/>
  <c r="F73" i="5"/>
  <c r="E656" i="5"/>
  <c r="X656" i="5" s="1"/>
  <c r="I2079" i="5"/>
  <c r="F1326" i="5"/>
  <c r="E167" i="5"/>
  <c r="X167" i="5" s="1"/>
  <c r="F65" i="5"/>
  <c r="R953" i="5"/>
  <c r="G167" i="5"/>
  <c r="R656" i="5"/>
  <c r="E2498" i="5"/>
  <c r="X2498" i="5" s="1"/>
  <c r="H2498"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E1431" i="5"/>
  <c r="X1431" i="5" s="1"/>
  <c r="S495" i="5"/>
  <c r="AB246" i="5"/>
  <c r="S481" i="5"/>
  <c r="E566" i="5"/>
  <c r="X566" i="5" s="1"/>
  <c r="E115" i="5"/>
  <c r="X115" i="5" s="1"/>
  <c r="S1412" i="5"/>
  <c r="S414" i="5"/>
  <c r="S1446" i="5"/>
  <c r="T753" i="5"/>
  <c r="T1636" i="5"/>
  <c r="I115" i="5"/>
  <c r="T422" i="5"/>
  <c r="E1313" i="5"/>
  <c r="X1313" i="5" s="1"/>
  <c r="F385" i="5"/>
  <c r="I1526" i="5"/>
  <c r="R2334" i="5"/>
  <c r="S407" i="5"/>
  <c r="AB306" i="5"/>
  <c r="G43" i="5"/>
  <c r="G630" i="5"/>
  <c r="E571" i="5"/>
  <c r="X571" i="5" s="1"/>
  <c r="S521" i="5"/>
  <c r="S253" i="5"/>
  <c r="T807" i="5"/>
  <c r="R566" i="5"/>
  <c r="S874" i="5"/>
  <c r="G879" i="5"/>
  <c r="F879" i="5"/>
  <c r="S235" i="5"/>
  <c r="S1514" i="5"/>
  <c r="T642" i="5"/>
  <c r="S1376" i="5"/>
  <c r="G385" i="5"/>
  <c r="E1508" i="5"/>
  <c r="X1508" i="5" s="1"/>
  <c r="H1526" i="5"/>
  <c r="F2334"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s="1"/>
  <c r="R2201" i="5"/>
  <c r="F2201" i="5"/>
  <c r="V2185" i="5"/>
  <c r="AB2185" i="5"/>
  <c r="V2177" i="5"/>
  <c r="G2177" i="5"/>
  <c r="AB2177" i="5"/>
  <c r="V2169" i="5"/>
  <c r="AB2169" i="5"/>
  <c r="V2161" i="5"/>
  <c r="AB2161" i="5"/>
  <c r="V2153" i="5"/>
  <c r="AB2153" i="5"/>
  <c r="V2145" i="5"/>
  <c r="F2145" i="5"/>
  <c r="AB2145" i="5"/>
  <c r="V2137" i="5"/>
  <c r="J2137" i="5"/>
  <c r="AB2137" i="5"/>
  <c r="V2121" i="5"/>
  <c r="E2121" i="5"/>
  <c r="X2121" i="5" s="1"/>
  <c r="AB2121" i="5"/>
  <c r="AB2113" i="5"/>
  <c r="V2105" i="5"/>
  <c r="AB2105" i="5"/>
  <c r="V2097" i="5"/>
  <c r="AB2097" i="5"/>
  <c r="V2089" i="5"/>
  <c r="V2073" i="5"/>
  <c r="AB2073" i="5"/>
  <c r="V2065" i="5"/>
  <c r="G2065" i="5"/>
  <c r="AB2065" i="5"/>
  <c r="AB2057" i="5"/>
  <c r="V2057" i="5"/>
  <c r="V2049" i="5"/>
  <c r="AB2049" i="5"/>
  <c r="F2041" i="5"/>
  <c r="I2041" i="5"/>
  <c r="E2041" i="5"/>
  <c r="X2041" i="5" s="1"/>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s="1"/>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s="1"/>
  <c r="AB1449" i="5"/>
  <c r="V1377" i="5"/>
  <c r="J1377" i="5"/>
  <c r="AB1377" i="5"/>
  <c r="V1369" i="5"/>
  <c r="G1369" i="5"/>
  <c r="AB1369" i="5"/>
  <c r="G1361" i="5"/>
  <c r="R1361" i="5"/>
  <c r="J1361" i="5"/>
  <c r="F1361" i="5"/>
  <c r="H1361" i="5"/>
  <c r="I1361" i="5"/>
  <c r="I1297" i="5"/>
  <c r="H1297" i="5"/>
  <c r="V1217" i="5"/>
  <c r="E1193" i="5"/>
  <c r="X1193" i="5" s="1"/>
  <c r="J1193" i="5"/>
  <c r="I1193" i="5"/>
  <c r="H1193" i="5"/>
  <c r="H1161" i="5"/>
  <c r="F1161" i="5"/>
  <c r="R1161" i="5"/>
  <c r="E1161" i="5"/>
  <c r="X1161" i="5" s="1"/>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s="1"/>
  <c r="AB537" i="5"/>
  <c r="V537" i="5"/>
  <c r="V377" i="5"/>
  <c r="AB377" i="5"/>
  <c r="V241" i="5"/>
  <c r="V209" i="5"/>
  <c r="AB209" i="5"/>
  <c r="V97" i="5"/>
  <c r="R97" i="5"/>
  <c r="AB97" i="5"/>
  <c r="J1593" i="5"/>
  <c r="AB1945" i="5"/>
  <c r="G2006" i="5"/>
  <c r="F2006" i="5"/>
  <c r="H2006" i="5"/>
  <c r="I2006" i="5"/>
  <c r="E2006" i="5"/>
  <c r="X2006" i="5" s="1"/>
  <c r="AB1882" i="5"/>
  <c r="T1882" i="5"/>
  <c r="S1882" i="5"/>
  <c r="AB1888" i="5"/>
  <c r="S1888" i="5"/>
  <c r="T1888" i="5"/>
  <c r="R1915" i="5"/>
  <c r="G1915" i="5"/>
  <c r="I1915" i="5"/>
  <c r="H1915" i="5"/>
  <c r="J1915" i="5"/>
  <c r="F1915" i="5"/>
  <c r="H1927" i="5"/>
  <c r="R1927" i="5"/>
  <c r="AB2237" i="5"/>
  <c r="S2237" i="5"/>
  <c r="I2464" i="5"/>
  <c r="J2464" i="5"/>
  <c r="E2464" i="5"/>
  <c r="X2464" i="5" s="1"/>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80" i="5"/>
  <c r="F1880" i="5"/>
  <c r="H1848" i="5"/>
  <c r="R1848" i="5"/>
  <c r="T725" i="5"/>
  <c r="S725" i="5"/>
  <c r="J736" i="5"/>
  <c r="E736" i="5"/>
  <c r="X736" i="5" s="1"/>
  <c r="F736" i="5"/>
  <c r="R736" i="5"/>
  <c r="R742" i="5"/>
  <c r="F742" i="5"/>
  <c r="H742" i="5"/>
  <c r="J742" i="5"/>
  <c r="I742" i="5"/>
  <c r="E742" i="5"/>
  <c r="X742" i="5" s="1"/>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AB1067" i="5"/>
  <c r="S1067" i="5"/>
  <c r="T1067" i="5"/>
  <c r="T1096" i="5"/>
  <c r="S1096" i="5"/>
  <c r="AB1137" i="5"/>
  <c r="S1137" i="5"/>
  <c r="E1142" i="5"/>
  <c r="X1142" i="5" s="1"/>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F655" i="5"/>
  <c r="G655" i="5"/>
  <c r="J655" i="5"/>
  <c r="H655" i="5"/>
  <c r="I655" i="5"/>
  <c r="E655" i="5"/>
  <c r="X655" i="5" s="1"/>
  <c r="H662" i="5"/>
  <c r="R662" i="5"/>
  <c r="F662" i="5"/>
  <c r="I662" i="5"/>
  <c r="E662" i="5"/>
  <c r="X662" i="5" s="1"/>
  <c r="J662" i="5"/>
  <c r="T673" i="5"/>
  <c r="S673" i="5"/>
  <c r="F696" i="5"/>
  <c r="R696" i="5"/>
  <c r="H696" i="5"/>
  <c r="I696" i="5"/>
  <c r="E696" i="5"/>
  <c r="X696" i="5" s="1"/>
  <c r="F702" i="5"/>
  <c r="R702" i="5"/>
  <c r="H702" i="5"/>
  <c r="T2126" i="5"/>
  <c r="S2126" i="5"/>
  <c r="AB2126" i="5"/>
  <c r="I2131" i="5"/>
  <c r="E2131" i="5"/>
  <c r="X2131" i="5" s="1"/>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s="1"/>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s="1"/>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s="1"/>
  <c r="F2292" i="5"/>
  <c r="I2292" i="5"/>
  <c r="R2284" i="5"/>
  <c r="I2284" i="5"/>
  <c r="V2276" i="5"/>
  <c r="V2260" i="5"/>
  <c r="G2260" i="5"/>
  <c r="AB2260" i="5"/>
  <c r="V2244" i="5"/>
  <c r="G2244" i="5"/>
  <c r="V2220" i="5"/>
  <c r="AB2220" i="5"/>
  <c r="G2196" i="5"/>
  <c r="I2196" i="5"/>
  <c r="E2180" i="5"/>
  <c r="X2180" i="5" s="1"/>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s="1"/>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s="1"/>
  <c r="AB1396" i="5"/>
  <c r="V1388" i="5"/>
  <c r="R1388" i="5"/>
  <c r="AB1388" i="5"/>
  <c r="V1380" i="5"/>
  <c r="AB1380" i="5"/>
  <c r="J1372" i="5"/>
  <c r="E1372" i="5"/>
  <c r="X1372" i="5" s="1"/>
  <c r="I1504" i="5"/>
  <c r="H1504" i="5"/>
  <c r="F1504" i="5"/>
  <c r="F1145" i="5"/>
  <c r="G793" i="5"/>
  <c r="G2443" i="5"/>
  <c r="F2411" i="5"/>
  <c r="I2273" i="5"/>
  <c r="H977" i="5"/>
  <c r="F57" i="5"/>
  <c r="J2411" i="5"/>
  <c r="G1650" i="5"/>
  <c r="F1522" i="5"/>
  <c r="G1504" i="5"/>
  <c r="T2195" i="5"/>
  <c r="AB2329" i="5"/>
  <c r="S2321" i="5"/>
  <c r="H1440" i="5"/>
  <c r="E1440" i="5"/>
  <c r="X1440" i="5" s="1"/>
  <c r="F1440" i="5"/>
  <c r="R1520" i="5"/>
  <c r="I279" i="5"/>
  <c r="F279" i="5"/>
  <c r="E279" i="5"/>
  <c r="X279" i="5" s="1"/>
  <c r="G2411" i="5"/>
  <c r="E1522" i="5"/>
  <c r="X1522" i="5" s="1"/>
  <c r="J1257" i="5"/>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s="1"/>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2130" i="5"/>
  <c r="T2130" i="5"/>
  <c r="AB1132" i="5"/>
  <c r="T911" i="5"/>
  <c r="AB911" i="5"/>
  <c r="S911" i="5"/>
  <c r="H931" i="5"/>
  <c r="R931" i="5"/>
  <c r="E931" i="5"/>
  <c r="X931" i="5" s="1"/>
  <c r="F931" i="5"/>
  <c r="I931" i="5"/>
  <c r="T938" i="5"/>
  <c r="AB938" i="5"/>
  <c r="G995" i="5"/>
  <c r="H995" i="5"/>
  <c r="I995" i="5"/>
  <c r="E995" i="5"/>
  <c r="X995" i="5" s="1"/>
  <c r="T1008" i="5"/>
  <c r="AB1008" i="5"/>
  <c r="S1008" i="5"/>
  <c r="AB1015" i="5"/>
  <c r="S1015" i="5"/>
  <c r="T1015" i="5"/>
  <c r="S1021" i="5"/>
  <c r="T1021" i="5"/>
  <c r="E1027" i="5"/>
  <c r="X1027" i="5" s="1"/>
  <c r="I1027" i="5"/>
  <c r="G1059" i="5"/>
  <c r="J1059" i="5"/>
  <c r="R1059" i="5"/>
  <c r="F1059" i="5"/>
  <c r="E1059" i="5"/>
  <c r="X1059" i="5" s="1"/>
  <c r="T1066" i="5"/>
  <c r="AB1066" i="5"/>
  <c r="S1066" i="5"/>
  <c r="T1072" i="5"/>
  <c r="S1072" i="5"/>
  <c r="AB1072" i="5"/>
  <c r="T1090" i="5"/>
  <c r="AB1090" i="5"/>
  <c r="S1095" i="5"/>
  <c r="T1095" i="5"/>
  <c r="AB1095" i="5"/>
  <c r="S1100" i="5"/>
  <c r="AB1100" i="5"/>
  <c r="T1106" i="5"/>
  <c r="AB1106" i="5"/>
  <c r="AB1111" i="5"/>
  <c r="S1111" i="5"/>
  <c r="T1111" i="5"/>
  <c r="H1115" i="5"/>
  <c r="E1115" i="5"/>
  <c r="X1115" i="5" s="1"/>
  <c r="S1121" i="5"/>
  <c r="T1121" i="5"/>
  <c r="E1126" i="5"/>
  <c r="X1126" i="5" s="1"/>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s="1"/>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T257" i="5"/>
  <c r="S257" i="5"/>
  <c r="F331" i="5"/>
  <c r="I331" i="5"/>
  <c r="J331" i="5"/>
  <c r="E331" i="5"/>
  <c r="X331" i="5" s="1"/>
  <c r="H331" i="5"/>
  <c r="G331" i="5"/>
  <c r="H383" i="5"/>
  <c r="I383" i="5"/>
  <c r="J383" i="5"/>
  <c r="J390" i="5"/>
  <c r="E390" i="5"/>
  <c r="X390" i="5" s="1"/>
  <c r="F390" i="5"/>
  <c r="H390" i="5"/>
  <c r="I390" i="5"/>
  <c r="R390" i="5"/>
  <c r="G390"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E1512" i="5"/>
  <c r="X1512" i="5" s="1"/>
  <c r="R1512" i="5"/>
  <c r="I1512" i="5"/>
  <c r="J1512" i="5"/>
  <c r="G1512" i="5"/>
  <c r="H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AB1364" i="5"/>
  <c r="AB1348" i="5"/>
  <c r="V1348" i="5"/>
  <c r="E1348" i="5"/>
  <c r="X1348" i="5" s="1"/>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s="1"/>
  <c r="AB868" i="5"/>
  <c r="V868" i="5"/>
  <c r="AB828" i="5"/>
  <c r="V828" i="5"/>
  <c r="AB812" i="5"/>
  <c r="V812" i="5"/>
  <c r="F812" i="5"/>
  <c r="V804" i="5"/>
  <c r="AB804" i="5"/>
  <c r="V756" i="5"/>
  <c r="AB756" i="5"/>
  <c r="V748" i="5"/>
  <c r="E748" i="5"/>
  <c r="X748" i="5" s="1"/>
  <c r="AB748" i="5"/>
  <c r="V740" i="5"/>
  <c r="G740" i="5"/>
  <c r="AB740" i="5"/>
  <c r="V732" i="5"/>
  <c r="AB732" i="5"/>
  <c r="V724" i="5"/>
  <c r="AB724" i="5"/>
  <c r="V716" i="5"/>
  <c r="E716" i="5"/>
  <c r="X716" i="5" s="1"/>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145" i="5"/>
  <c r="X1145" i="5" s="1"/>
  <c r="E1257" i="5"/>
  <c r="X1257" i="5" s="1"/>
  <c r="I1473" i="5"/>
  <c r="I65" i="5"/>
  <c r="H385" i="5"/>
  <c r="I2262" i="5"/>
  <c r="I2251" i="5"/>
  <c r="H2251" i="5"/>
  <c r="R2251" i="5"/>
  <c r="F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I651" i="5"/>
  <c r="F639" i="5"/>
  <c r="R575" i="5"/>
  <c r="H115" i="5"/>
  <c r="R1992" i="5"/>
  <c r="G1727" i="5"/>
  <c r="R1760" i="5"/>
  <c r="F720" i="5"/>
  <c r="J1047" i="5"/>
  <c r="R311" i="5"/>
  <c r="AB380" i="5"/>
  <c r="E766" i="5"/>
  <c r="X766" i="5" s="1"/>
  <c r="R115" i="5"/>
  <c r="J726" i="5"/>
  <c r="G1047" i="5"/>
  <c r="J611" i="5"/>
  <c r="J311" i="5"/>
  <c r="E2187" i="5"/>
  <c r="X2187" i="5" s="1"/>
  <c r="AB2052" i="5"/>
  <c r="R611" i="5"/>
  <c r="E439" i="5"/>
  <c r="X439" i="5" s="1"/>
  <c r="E311" i="5"/>
  <c r="X311" i="5" s="1"/>
  <c r="I575" i="5"/>
  <c r="E179" i="5"/>
  <c r="X179" i="5" s="1"/>
  <c r="G2187" i="5"/>
  <c r="I2187" i="5"/>
  <c r="H1992" i="5"/>
  <c r="G1783" i="5"/>
  <c r="J2187" i="5"/>
  <c r="G19" i="5"/>
  <c r="E611" i="5"/>
  <c r="X611" i="5" s="1"/>
  <c r="E539" i="5"/>
  <c r="X539" i="5" s="1"/>
  <c r="I311" i="5"/>
  <c r="I179" i="5"/>
  <c r="I2008" i="5"/>
  <c r="G539" i="5"/>
  <c r="R2187" i="5"/>
  <c r="G1992" i="5"/>
  <c r="AB820" i="5"/>
  <c r="I539" i="5"/>
  <c r="H179" i="5"/>
  <c r="E1982" i="5"/>
  <c r="X1982" i="5" s="1"/>
  <c r="F1571" i="5"/>
  <c r="G311" i="5"/>
  <c r="F115" i="5"/>
  <c r="H539" i="5"/>
  <c r="E1727" i="5"/>
  <c r="X1727" i="5" s="1"/>
  <c r="G179" i="5"/>
  <c r="G115" i="5"/>
  <c r="E519" i="5"/>
  <c r="X519" i="5" s="1"/>
  <c r="G575" i="5"/>
  <c r="R639" i="5"/>
  <c r="R179" i="5"/>
  <c r="J1982" i="5"/>
  <c r="G1571" i="5"/>
  <c r="G782" i="5"/>
  <c r="H1727" i="5"/>
  <c r="AB108" i="5"/>
  <c r="F513" i="5"/>
  <c r="F105" i="5"/>
  <c r="I1145" i="5"/>
  <c r="I1985" i="5"/>
  <c r="J217" i="5"/>
  <c r="J2310" i="5"/>
  <c r="E2310" i="5"/>
  <c r="X2310" i="5" s="1"/>
  <c r="R2310" i="5"/>
  <c r="I2310" i="5"/>
  <c r="G2310"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G105" i="5"/>
  <c r="E1985" i="5"/>
  <c r="X1985" i="5" s="1"/>
  <c r="I632" i="5"/>
  <c r="F803" i="5"/>
  <c r="I803" i="5"/>
  <c r="J803" i="5"/>
  <c r="E632" i="5"/>
  <c r="X632" i="5" s="1"/>
  <c r="F1352" i="5"/>
  <c r="I1352" i="5"/>
  <c r="H1352" i="5"/>
  <c r="J2431" i="5"/>
  <c r="R2431" i="5"/>
  <c r="I1676" i="5"/>
  <c r="E1676" i="5"/>
  <c r="X1676" i="5" s="1"/>
  <c r="G1145" i="5"/>
  <c r="R105" i="5"/>
  <c r="G1033" i="5"/>
  <c r="E793" i="5"/>
  <c r="X793" i="5" s="1"/>
  <c r="E57" i="5"/>
  <c r="X57" i="5" s="1"/>
  <c r="J1479" i="5"/>
  <c r="H1479" i="5"/>
  <c r="F1479" i="5"/>
  <c r="I2221" i="5"/>
  <c r="F2221" i="5"/>
  <c r="J2221" i="5"/>
  <c r="H2221" i="5"/>
  <c r="I1839" i="5"/>
  <c r="E1839" i="5"/>
  <c r="X1839" i="5" s="1"/>
  <c r="J1839" i="5"/>
  <c r="H1839" i="5"/>
  <c r="H1385" i="5"/>
  <c r="F793" i="5"/>
  <c r="R1537" i="5"/>
  <c r="R1257" i="5"/>
  <c r="F125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c r="V2357" i="5"/>
  <c r="H2357" i="5"/>
  <c r="V2349" i="5"/>
  <c r="G2349" i="5"/>
  <c r="V2341" i="5"/>
  <c r="G2341" i="5"/>
  <c r="V2325" i="5"/>
  <c r="G2325" i="5"/>
  <c r="V2317" i="5"/>
  <c r="V2293" i="5"/>
  <c r="G2293" i="5"/>
  <c r="H2269" i="5"/>
  <c r="I2269" i="5"/>
  <c r="J2269" i="5"/>
  <c r="E2269" i="5"/>
  <c r="X2269" i="5" s="1"/>
  <c r="R2269" i="5"/>
  <c r="F2269" i="5"/>
  <c r="R2261" i="5"/>
  <c r="J2261" i="5"/>
  <c r="V2245" i="5"/>
  <c r="I2109" i="5"/>
  <c r="J2109" i="5"/>
  <c r="V1965" i="5"/>
  <c r="V1941" i="5"/>
  <c r="G1941" i="5"/>
  <c r="E1925" i="5"/>
  <c r="X1925" i="5" s="1"/>
  <c r="I1925" i="5"/>
  <c r="V1869" i="5"/>
  <c r="AB1869" i="5"/>
  <c r="V1853" i="5"/>
  <c r="G1853" i="5"/>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c r="X1381" i="5" s="1"/>
  <c r="V1373" i="5"/>
  <c r="G1373" i="5"/>
  <c r="V1365" i="5"/>
  <c r="H1365" i="5"/>
  <c r="E1357" i="5"/>
  <c r="X1357" i="5" s="1"/>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s="1"/>
  <c r="AB1085" i="5"/>
  <c r="V1077" i="5"/>
  <c r="G1077" i="5"/>
  <c r="AB1077" i="5"/>
  <c r="V1069" i="5"/>
  <c r="AB1069" i="5"/>
  <c r="V1061" i="5"/>
  <c r="AB1061" i="5"/>
  <c r="F1053" i="5"/>
  <c r="J1053" i="5"/>
  <c r="I1053" i="5"/>
  <c r="E1053" i="5"/>
  <c r="X1053" i="5" s="1"/>
  <c r="V1045" i="5"/>
  <c r="AB1045" i="5"/>
  <c r="V1037" i="5"/>
  <c r="V1029" i="5"/>
  <c r="AB1029" i="5"/>
  <c r="V1021" i="5"/>
  <c r="I1021" i="5"/>
  <c r="AB1021" i="5"/>
  <c r="E1013" i="5"/>
  <c r="X1013" i="5" s="1"/>
  <c r="H1013" i="5"/>
  <c r="J1005" i="5"/>
  <c r="H1005" i="5"/>
  <c r="I1005" i="5"/>
  <c r="F997" i="5"/>
  <c r="E997" i="5"/>
  <c r="X997" i="5" s="1"/>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s="1"/>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s="1"/>
  <c r="AB781" i="5"/>
  <c r="V773" i="5"/>
  <c r="AB773" i="5"/>
  <c r="V765" i="5"/>
  <c r="R765" i="5"/>
  <c r="AB765" i="5"/>
  <c r="AB741" i="5"/>
  <c r="V741" i="5"/>
  <c r="E741" i="5"/>
  <c r="X741" i="5" s="1"/>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s="1"/>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s="1"/>
  <c r="V237" i="5"/>
  <c r="AB237" i="5"/>
  <c r="AB229" i="5"/>
  <c r="V229" i="5"/>
  <c r="E229" i="5"/>
  <c r="X229" i="5" s="1"/>
  <c r="V213" i="5"/>
  <c r="AB213" i="5"/>
  <c r="V197" i="5"/>
  <c r="AB197" i="5"/>
  <c r="V173" i="5"/>
  <c r="V165" i="5"/>
  <c r="G165" i="5"/>
  <c r="V157" i="5"/>
  <c r="H157" i="5"/>
  <c r="V149" i="5"/>
  <c r="H149" i="5"/>
  <c r="AB149" i="5"/>
  <c r="V141" i="5"/>
  <c r="I141" i="5"/>
  <c r="AB141" i="5"/>
  <c r="V133" i="5"/>
  <c r="E133" i="5"/>
  <c r="X133" i="5" s="1"/>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AB1469"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AB8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s="1"/>
  <c r="I1409" i="5"/>
  <c r="E1656" i="5"/>
  <c r="X1656" i="5" s="1"/>
  <c r="R2360" i="5"/>
  <c r="J1145" i="5"/>
  <c r="G1185" i="5"/>
  <c r="I1257" i="5"/>
  <c r="H1257" i="5"/>
  <c r="I1329" i="5"/>
  <c r="H185" i="5"/>
  <c r="F1985" i="5"/>
  <c r="R1289" i="5"/>
  <c r="E1329" i="5"/>
  <c r="X1329" i="5" s="1"/>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I2396" i="5"/>
  <c r="E2396" i="5"/>
  <c r="X2396" i="5" s="1"/>
  <c r="J2396" i="5"/>
  <c r="F2396"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s="1"/>
  <c r="R873" i="5"/>
  <c r="F1457" i="5"/>
  <c r="J1033" i="5"/>
  <c r="G873" i="5"/>
  <c r="I784" i="5"/>
  <c r="H832" i="5"/>
  <c r="J928" i="5"/>
  <c r="G1456" i="5"/>
  <c r="R1456" i="5"/>
  <c r="F1315" i="5"/>
  <c r="H784" i="5"/>
  <c r="E832" i="5"/>
  <c r="X832" i="5" s="1"/>
  <c r="G1488" i="5"/>
  <c r="I1283" i="5"/>
  <c r="E1159" i="5"/>
  <c r="X1159" i="5" s="1"/>
  <c r="AB668" i="5"/>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E1424" i="5"/>
  <c r="X1424" i="5" s="1"/>
  <c r="F1488" i="5"/>
  <c r="R1657" i="5"/>
  <c r="H697" i="5"/>
  <c r="J985" i="5"/>
  <c r="R1315" i="5"/>
  <c r="I1315" i="5"/>
  <c r="H1601" i="5"/>
  <c r="R929" i="5"/>
  <c r="E1657" i="5"/>
  <c r="X1657" i="5" s="1"/>
  <c r="J697" i="5"/>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F582" i="5"/>
  <c r="G582"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T1102" i="5"/>
  <c r="S1102" i="5"/>
  <c r="S1500" i="5"/>
  <c r="T1500" i="5"/>
  <c r="S1508" i="5"/>
  <c r="T1508" i="5"/>
  <c r="G1535" i="5"/>
  <c r="F1535" i="5"/>
  <c r="J1635" i="5"/>
  <c r="F1635" i="5"/>
  <c r="S1642" i="5"/>
  <c r="AB1642" i="5"/>
  <c r="T1839" i="5"/>
  <c r="AB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R85" i="5"/>
  <c r="G85" i="5"/>
  <c r="E85" i="5"/>
  <c r="X85" i="5" s="1"/>
  <c r="T535" i="5"/>
  <c r="S535" i="5"/>
  <c r="G1031" i="5"/>
  <c r="J1031" i="5"/>
  <c r="T1325" i="5"/>
  <c r="S1325" i="5"/>
  <c r="I1330" i="5"/>
  <c r="F1330" i="5"/>
  <c r="G1330" i="5"/>
  <c r="H1330" i="5"/>
  <c r="R1330" i="5"/>
  <c r="J1336" i="5"/>
  <c r="H1336" i="5"/>
  <c r="I1336" i="5"/>
  <c r="E1336" i="5"/>
  <c r="X1336" i="5" s="1"/>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H1424"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G2284" i="5"/>
  <c r="H2284" i="5"/>
  <c r="J2284" i="5"/>
  <c r="E2284" i="5"/>
  <c r="X2284" i="5" s="1"/>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s="1"/>
  <c r="J283" i="5"/>
  <c r="F283" i="5"/>
  <c r="H2273" i="5"/>
  <c r="H457" i="5"/>
  <c r="J1185" i="5"/>
  <c r="G1313"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s="1"/>
  <c r="I1100" i="5"/>
  <c r="G932" i="5"/>
  <c r="AB852" i="5"/>
  <c r="V852" i="5"/>
  <c r="AB788" i="5"/>
  <c r="V788" i="5"/>
  <c r="J788" i="5"/>
  <c r="V764" i="5"/>
  <c r="AB764" i="5"/>
  <c r="V652" i="5"/>
  <c r="R652" i="5"/>
  <c r="AB652" i="5"/>
  <c r="V636" i="5"/>
  <c r="AB636" i="5"/>
  <c r="AB628" i="5"/>
  <c r="V628" i="5"/>
  <c r="R628" i="5"/>
  <c r="I620" i="5"/>
  <c r="E620" i="5"/>
  <c r="X620" i="5" s="1"/>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s="1"/>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s="1"/>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AB6" i="5"/>
  <c r="H1353" i="5"/>
  <c r="G1353" i="5"/>
  <c r="I1353" i="5"/>
  <c r="F1353" i="5"/>
  <c r="J1353" i="5"/>
  <c r="H1409" i="5"/>
  <c r="R1409" i="5"/>
  <c r="J1617" i="5"/>
  <c r="I249" i="5"/>
  <c r="G89" i="5"/>
  <c r="I89" i="5"/>
  <c r="F89" i="5"/>
  <c r="J89" i="5"/>
  <c r="E89" i="5"/>
  <c r="X89" i="5" s="1"/>
  <c r="J1225" i="5"/>
  <c r="I1225" i="5"/>
  <c r="G1441" i="5"/>
  <c r="E1441" i="5"/>
  <c r="X1441" i="5" s="1"/>
  <c r="I1441" i="5"/>
  <c r="R1441" i="5"/>
  <c r="J1441" i="5"/>
  <c r="V6"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H1681" i="5"/>
  <c r="I1233" i="5"/>
  <c r="G769" i="5"/>
  <c r="G57" i="5"/>
  <c r="R697" i="5"/>
  <c r="J1313" i="5"/>
  <c r="I73" i="5"/>
  <c r="E185" i="5"/>
  <c r="X185" i="5" s="1"/>
  <c r="R649" i="5"/>
  <c r="I105" i="5"/>
  <c r="R417" i="5"/>
  <c r="G1529" i="5"/>
  <c r="F185" i="5"/>
  <c r="E905" i="5"/>
  <c r="X905" i="5" s="1"/>
  <c r="J361" i="5"/>
  <c r="AB5" i="5"/>
  <c r="G1681" i="5"/>
  <c r="F929" i="5"/>
  <c r="F697" i="5"/>
  <c r="F1313" i="5"/>
  <c r="H73" i="5"/>
  <c r="I185" i="5"/>
  <c r="I649" i="5"/>
  <c r="J73" i="5"/>
  <c r="J905" i="5"/>
  <c r="J1681" i="5"/>
  <c r="E929" i="5"/>
  <c r="X929" i="5" s="1"/>
  <c r="G257" i="5"/>
  <c r="E1009" i="5"/>
  <c r="X1009" i="5" s="1"/>
  <c r="R769" i="5"/>
  <c r="E697" i="5"/>
  <c r="X697" i="5" s="1"/>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AB146" i="5"/>
  <c r="V2346" i="5"/>
  <c r="AB1548" i="5"/>
  <c r="V5" i="5"/>
  <c r="J5" i="5"/>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I1681"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s="1"/>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s="1"/>
  <c r="H1812" i="5"/>
  <c r="J2084" i="5"/>
  <c r="G2084" i="5"/>
  <c r="R1708" i="5"/>
  <c r="J11" i="5"/>
  <c r="G2100" i="5"/>
  <c r="R2100" i="5"/>
  <c r="I1380" i="5"/>
  <c r="J8" i="5"/>
  <c r="G1420" i="5"/>
  <c r="J2100" i="5"/>
  <c r="J2492" i="5"/>
  <c r="I1420" i="5"/>
  <c r="H1788" i="5"/>
  <c r="F1420" i="5"/>
  <c r="E1388" i="5"/>
  <c r="X1388" i="5" s="1"/>
  <c r="G8" i="5"/>
  <c r="G1820" i="5"/>
  <c r="E197" i="5"/>
  <c r="X197" i="5" s="1"/>
  <c r="J2412" i="5"/>
  <c r="F1913" i="5"/>
  <c r="G1913" i="5"/>
  <c r="R1913" i="5"/>
  <c r="G2137" i="5"/>
  <c r="I1212" i="5"/>
  <c r="E29" i="5"/>
  <c r="X29" i="5" s="1"/>
  <c r="G1812" i="5"/>
  <c r="H1708" i="5"/>
  <c r="G1380" i="5"/>
  <c r="H11" i="5"/>
  <c r="F1380" i="5"/>
  <c r="G1340" i="5"/>
  <c r="E2092" i="5"/>
  <c r="X2092" i="5" s="1"/>
  <c r="J1841" i="5"/>
  <c r="J14" i="5"/>
  <c r="J2441" i="5"/>
  <c r="R2145" i="5"/>
  <c r="H2084" i="5"/>
  <c r="I2420" i="5"/>
  <c r="F765" i="5"/>
  <c r="I1253" i="5"/>
  <c r="E1420" i="5"/>
  <c r="X1420" i="5" s="1"/>
  <c r="E2100" i="5"/>
  <c r="X2100" i="5" s="1"/>
  <c r="R2468" i="5"/>
  <c r="E11" i="5"/>
  <c r="X11" i="5" s="1"/>
  <c r="R14" i="5"/>
  <c r="R1252" i="5"/>
  <c r="E2420" i="5"/>
  <c r="X2420" i="5" s="1"/>
  <c r="H1084" i="5"/>
  <c r="G2145" i="5"/>
  <c r="H2145" i="5"/>
  <c r="J1236" i="5"/>
  <c r="H2100" i="5"/>
  <c r="F14" i="5"/>
  <c r="E2441" i="5"/>
  <c r="X2441" i="5" s="1"/>
  <c r="E14" i="5"/>
  <c r="X14" i="5" s="1"/>
  <c r="E1788" i="5"/>
  <c r="X1788" i="5" s="1"/>
  <c r="I14" i="5"/>
  <c r="H2420" i="5"/>
  <c r="H213" i="5"/>
  <c r="H1180" i="5"/>
  <c r="F1820" i="5"/>
  <c r="F2100" i="5"/>
  <c r="H2468" i="5"/>
  <c r="I11" i="5"/>
  <c r="A29" i="6"/>
  <c r="R11" i="5"/>
  <c r="G21" i="5"/>
  <c r="AB15" i="5"/>
  <c r="V12" i="5"/>
  <c r="F12" i="5"/>
  <c r="AB8" i="5"/>
  <c r="AB16" i="5"/>
  <c r="V10" i="5"/>
  <c r="E10" i="5"/>
  <c r="X10" i="5" s="1"/>
  <c r="AB9" i="5"/>
  <c r="V9" i="5"/>
  <c r="E9" i="5"/>
  <c r="X9" i="5" s="1"/>
  <c r="AB13" i="5"/>
  <c r="G14" i="5"/>
  <c r="V15" i="5"/>
  <c r="F15" i="5"/>
  <c r="AB14" i="5"/>
  <c r="AB11" i="5"/>
  <c r="V16" i="5"/>
  <c r="H8" i="5"/>
  <c r="R8" i="5"/>
  <c r="F8" i="5"/>
  <c r="V13" i="5"/>
  <c r="G13" i="5"/>
  <c r="E1180" i="5"/>
  <c r="X1180" i="5" s="1"/>
  <c r="F45" i="5"/>
  <c r="I1236" i="5"/>
  <c r="G45" i="5"/>
  <c r="R1180" i="5"/>
  <c r="E1236" i="5"/>
  <c r="X1236" i="5" s="1"/>
  <c r="I45" i="5"/>
  <c r="F1180" i="5"/>
  <c r="G1236" i="5"/>
  <c r="I1180" i="5"/>
  <c r="J1180" i="5"/>
  <c r="R1340" i="5"/>
  <c r="J2444" i="5"/>
  <c r="R1164" i="5"/>
  <c r="F1340" i="5"/>
  <c r="I2444" i="5"/>
  <c r="I1340" i="5"/>
  <c r="E1340" i="5"/>
  <c r="X1340" i="5" s="1"/>
  <c r="H884" i="5"/>
  <c r="H1340" i="5"/>
  <c r="R2444" i="5"/>
  <c r="H1124" i="5"/>
  <c r="H2444" i="5"/>
  <c r="F2444" i="5"/>
  <c r="E2444" i="5"/>
  <c r="X2444" i="5" s="1"/>
  <c r="H692" i="5"/>
  <c r="R724" i="5"/>
  <c r="F844" i="5"/>
  <c r="F229" i="5"/>
  <c r="H2220" i="5"/>
  <c r="F724" i="5"/>
  <c r="R1092" i="5"/>
  <c r="J1977" i="5"/>
  <c r="G1300" i="5"/>
  <c r="R1204" i="5"/>
  <c r="I357" i="5"/>
  <c r="E1204" i="5"/>
  <c r="X1204" i="5" s="1"/>
  <c r="J756" i="5"/>
  <c r="F1204" i="5"/>
  <c r="R692" i="5"/>
  <c r="G1977" i="5"/>
  <c r="E1977" i="5"/>
  <c r="X1977" i="5" s="1"/>
  <c r="G1253" i="5"/>
  <c r="R1316" i="5"/>
  <c r="J844" i="5"/>
  <c r="E1316" i="5"/>
  <c r="X1316" i="5" s="1"/>
  <c r="E1212" i="5"/>
  <c r="X1212" i="5" s="1"/>
  <c r="I844" i="5"/>
  <c r="J7" i="5"/>
  <c r="H7" i="5"/>
  <c r="F7" i="5"/>
  <c r="I7" i="5"/>
  <c r="G7" i="5"/>
  <c r="G1316" i="5"/>
  <c r="G844" i="5"/>
  <c r="E1636" i="5"/>
  <c r="X1636" i="5" s="1"/>
  <c r="I1316" i="5"/>
  <c r="H5" i="5"/>
  <c r="F1212" i="5"/>
  <c r="F2460" i="5"/>
  <c r="R844" i="5"/>
  <c r="J1253" i="5"/>
  <c r="E1841" i="5"/>
  <c r="X1841" i="5" s="1"/>
  <c r="F1841" i="5"/>
  <c r="I1841" i="5"/>
  <c r="F2433" i="5"/>
  <c r="E97" i="5"/>
  <c r="X97" i="5" s="1"/>
  <c r="G97" i="5"/>
  <c r="F97" i="5"/>
  <c r="H97" i="5"/>
  <c r="I97" i="5"/>
  <c r="J97" i="5"/>
  <c r="J801" i="5"/>
  <c r="E1497" i="5"/>
  <c r="X1497" i="5" s="1"/>
  <c r="H1497" i="5"/>
  <c r="R1497" i="5"/>
  <c r="I1497" i="5"/>
  <c r="J1497" i="5"/>
  <c r="J1969" i="5"/>
  <c r="R1969" i="5"/>
  <c r="E1969" i="5"/>
  <c r="X1969" i="5" s="1"/>
  <c r="I1969" i="5"/>
  <c r="H1969" i="5"/>
  <c r="I2121" i="5"/>
  <c r="H2121" i="5"/>
  <c r="J2121" i="5"/>
  <c r="F2121" i="5"/>
  <c r="R2121" i="5"/>
  <c r="R2161" i="5"/>
  <c r="J2225" i="5"/>
  <c r="R2225" i="5"/>
  <c r="H2425" i="5"/>
  <c r="G2425" i="5"/>
  <c r="R2425" i="5"/>
  <c r="R569" i="5"/>
  <c r="F569" i="5"/>
  <c r="H569" i="5"/>
  <c r="J569" i="5"/>
  <c r="G569" i="5"/>
  <c r="I569" i="5"/>
  <c r="R993" i="5"/>
  <c r="E993" i="5"/>
  <c r="X993" i="5" s="1"/>
  <c r="J993" i="5"/>
  <c r="F993" i="5"/>
  <c r="G993" i="5"/>
  <c r="I993" i="5"/>
  <c r="E1377" i="5"/>
  <c r="X1377" i="5" s="1"/>
  <c r="I1377" i="5"/>
  <c r="G1377" i="5"/>
  <c r="R1377" i="5"/>
  <c r="G1497" i="5"/>
  <c r="J1553" i="5"/>
  <c r="H1553" i="5"/>
  <c r="I1553" i="5"/>
  <c r="E1553" i="5"/>
  <c r="X1553" i="5" s="1"/>
  <c r="R1553" i="5"/>
  <c r="G1553" i="5"/>
  <c r="I1609" i="5"/>
  <c r="E1609" i="5"/>
  <c r="X1609" i="5" s="1"/>
  <c r="R1609" i="5"/>
  <c r="F1609" i="5"/>
  <c r="G1609" i="5"/>
  <c r="J1609" i="5"/>
  <c r="J1713" i="5"/>
  <c r="H1761" i="5"/>
  <c r="I1761" i="5"/>
  <c r="R1865" i="5"/>
  <c r="J1865" i="5"/>
  <c r="F1865" i="5"/>
  <c r="E1865" i="5"/>
  <c r="X1865" i="5" s="1"/>
  <c r="I1865" i="5"/>
  <c r="H1865" i="5"/>
  <c r="H1953" i="5"/>
  <c r="R1953" i="5"/>
  <c r="J1953" i="5"/>
  <c r="F1953" i="5"/>
  <c r="E1953" i="5"/>
  <c r="X1953" i="5" s="1"/>
  <c r="I1953" i="5"/>
  <c r="E2033" i="5"/>
  <c r="X2033" i="5" s="1"/>
  <c r="F2033" i="5"/>
  <c r="H2033" i="5"/>
  <c r="G2033" i="5"/>
  <c r="I2033" i="5"/>
  <c r="R2033" i="5"/>
  <c r="J2033" i="5"/>
  <c r="I2097" i="5"/>
  <c r="H2097" i="5"/>
  <c r="J2097" i="5"/>
  <c r="E2097" i="5"/>
  <c r="X2097" i="5" s="1"/>
  <c r="R2097" i="5"/>
  <c r="F2097" i="5"/>
  <c r="G2097" i="5"/>
  <c r="R2337" i="5"/>
  <c r="F2369" i="5"/>
  <c r="J2369" i="5"/>
  <c r="R2441" i="5"/>
  <c r="H2441" i="5"/>
  <c r="E209" i="5"/>
  <c r="X209" i="5" s="1"/>
  <c r="F209" i="5"/>
  <c r="R881" i="5"/>
  <c r="E881" i="5"/>
  <c r="X881" i="5" s="1"/>
  <c r="J881" i="5"/>
  <c r="I881" i="5"/>
  <c r="G881" i="5"/>
  <c r="F881" i="5"/>
  <c r="H881" i="5"/>
  <c r="E1105" i="5"/>
  <c r="X1105" i="5" s="1"/>
  <c r="I1105" i="5"/>
  <c r="G1105" i="5"/>
  <c r="H1105" i="5"/>
  <c r="R1105" i="5"/>
  <c r="J1105" i="5"/>
  <c r="F1105"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E1217" i="5"/>
  <c r="X1217" i="5" s="1"/>
  <c r="F1217" i="5"/>
  <c r="E1561" i="5"/>
  <c r="X1561" i="5" s="1"/>
  <c r="G1561" i="5"/>
  <c r="J1625" i="5"/>
  <c r="I1625" i="5"/>
  <c r="R1769" i="5"/>
  <c r="J1769" i="5"/>
  <c r="E1769" i="5"/>
  <c r="X1769" i="5" s="1"/>
  <c r="F1769" i="5"/>
  <c r="I1769" i="5"/>
  <c r="H1769" i="5"/>
  <c r="E2065" i="5"/>
  <c r="X2065" i="5" s="1"/>
  <c r="H2065" i="5"/>
  <c r="R2065" i="5"/>
  <c r="F2065" i="5"/>
  <c r="J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H1649" i="5"/>
  <c r="I1649" i="5"/>
  <c r="R1649" i="5"/>
  <c r="E1649" i="5"/>
  <c r="X1649" i="5" s="1"/>
  <c r="F1649" i="5"/>
  <c r="G1649" i="5"/>
  <c r="J1649" i="5"/>
  <c r="G241" i="5"/>
  <c r="I777" i="5"/>
  <c r="E777" i="5"/>
  <c r="X777" i="5" s="1"/>
  <c r="F913" i="5"/>
  <c r="R913" i="5"/>
  <c r="E1129" i="5"/>
  <c r="X1129" i="5" s="1"/>
  <c r="I1129" i="5"/>
  <c r="G1217" i="5"/>
  <c r="R1721" i="5"/>
  <c r="F1721" i="5"/>
  <c r="F1745" i="5"/>
  <c r="R1745" i="5"/>
  <c r="H1745" i="5"/>
  <c r="E1873" i="5"/>
  <c r="X1873" i="5" s="1"/>
  <c r="F1873" i="5"/>
  <c r="R1873" i="5"/>
  <c r="J1873" i="5"/>
  <c r="H1873" i="5"/>
  <c r="I1873" i="5"/>
  <c r="H2105" i="5"/>
  <c r="J2105" i="5"/>
  <c r="R2105" i="5"/>
  <c r="I2145" i="5"/>
  <c r="J2145" i="5"/>
  <c r="E2145" i="5"/>
  <c r="X2145" i="5" s="1"/>
  <c r="I2177" i="5"/>
  <c r="H2177" i="5"/>
  <c r="J2177" i="5"/>
  <c r="E2177" i="5"/>
  <c r="X2177" i="5" s="1"/>
  <c r="R2177" i="5"/>
  <c r="F2177" i="5"/>
  <c r="I2209" i="5"/>
  <c r="J2209" i="5"/>
  <c r="E2209" i="5"/>
  <c r="X2209" i="5" s="1"/>
  <c r="R2209" i="5"/>
  <c r="F2209" i="5"/>
  <c r="H2209" i="5"/>
  <c r="J2113" i="5"/>
  <c r="F2113" i="5"/>
  <c r="I2113" i="5"/>
  <c r="F1465" i="5"/>
  <c r="G1465" i="5"/>
  <c r="E1465" i="5"/>
  <c r="X1465" i="5" s="1"/>
  <c r="H1465" i="5"/>
  <c r="R1465" i="5"/>
  <c r="I1465" i="5"/>
  <c r="J1465" i="5"/>
  <c r="G1569" i="5"/>
  <c r="R1569" i="5"/>
  <c r="E1569" i="5"/>
  <c r="X1569" i="5" s="1"/>
  <c r="F1569" i="5"/>
  <c r="J1569" i="5"/>
  <c r="R1801" i="5"/>
  <c r="J1801" i="5"/>
  <c r="F1801" i="5"/>
  <c r="E1801" i="5"/>
  <c r="X1801" i="5" s="1"/>
  <c r="I1801" i="5"/>
  <c r="H1801" i="5"/>
  <c r="F1825" i="5"/>
  <c r="E1937" i="5"/>
  <c r="X1937" i="5" s="1"/>
  <c r="H1937" i="5"/>
  <c r="J1961" i="5"/>
  <c r="R2073" i="5"/>
  <c r="J2073" i="5"/>
  <c r="R2249" i="5"/>
  <c r="G2249" i="5"/>
  <c r="H2249" i="5"/>
  <c r="J2249" i="5"/>
  <c r="F2249" i="5"/>
  <c r="E2249" i="5"/>
  <c r="X2249" i="5" s="1"/>
  <c r="I2249" i="5"/>
  <c r="G2353" i="5"/>
  <c r="J2353" i="5"/>
  <c r="R2353" i="5"/>
  <c r="I2353" i="5"/>
  <c r="F2353" i="5"/>
  <c r="E2353" i="5"/>
  <c r="X2353" i="5" s="1"/>
  <c r="H2353" i="5"/>
  <c r="R2385" i="5"/>
  <c r="H2385" i="5"/>
  <c r="E2385" i="5"/>
  <c r="X2385" i="5" s="1"/>
  <c r="G2385" i="5"/>
  <c r="F2385" i="5"/>
  <c r="I2385" i="5"/>
  <c r="J2385" i="5"/>
  <c r="I2481" i="5"/>
  <c r="E2481" i="5"/>
  <c r="X2481" i="5" s="1"/>
  <c r="R2481" i="5"/>
  <c r="F2481" i="5"/>
  <c r="J2481" i="5"/>
  <c r="H2481" i="5"/>
  <c r="G2257" i="5"/>
  <c r="H2257" i="5"/>
  <c r="F2257" i="5"/>
  <c r="R2257" i="5"/>
  <c r="J2257" i="5"/>
  <c r="E2257" i="5"/>
  <c r="X2257" i="5" s="1"/>
  <c r="I2257" i="5"/>
  <c r="F377" i="5"/>
  <c r="I377" i="5"/>
  <c r="R377" i="5"/>
  <c r="E377" i="5"/>
  <c r="X377" i="5" s="1"/>
  <c r="H377" i="5"/>
  <c r="J377" i="5"/>
  <c r="G377" i="5"/>
  <c r="G785" i="5"/>
  <c r="H785" i="5"/>
  <c r="R785" i="5"/>
  <c r="F785" i="5"/>
  <c r="I785" i="5"/>
  <c r="J785" i="5"/>
  <c r="E785" i="5"/>
  <c r="X785" i="5" s="1"/>
  <c r="E1089" i="5"/>
  <c r="X1089" i="5" s="1"/>
  <c r="I1089" i="5"/>
  <c r="H1089" i="5"/>
  <c r="J1089" i="5"/>
  <c r="F1089" i="5"/>
  <c r="R1089" i="5"/>
  <c r="G1089" i="5"/>
  <c r="E1153" i="5"/>
  <c r="X1153" i="5" s="1"/>
  <c r="F1153" i="5"/>
  <c r="J1153" i="5"/>
  <c r="H1153" i="5"/>
  <c r="R1153" i="5"/>
  <c r="G1153" i="5"/>
  <c r="R1369" i="5"/>
  <c r="I1369" i="5"/>
  <c r="J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F2185" i="5"/>
  <c r="E2217" i="5"/>
  <c r="X2217" i="5" s="1"/>
  <c r="R537" i="5"/>
  <c r="H537" i="5"/>
  <c r="J537" i="5"/>
  <c r="I537" i="5"/>
  <c r="G537" i="5"/>
  <c r="F537" i="5"/>
  <c r="E537" i="5"/>
  <c r="X537" i="5" s="1"/>
  <c r="G1097" i="5"/>
  <c r="J1097" i="5"/>
  <c r="H1097" i="5"/>
  <c r="R1097" i="5"/>
  <c r="F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R1785" i="5"/>
  <c r="J1785" i="5"/>
  <c r="E1785" i="5"/>
  <c r="X1785" i="5" s="1"/>
  <c r="F1785" i="5"/>
  <c r="H1785" i="5"/>
  <c r="I1785" i="5"/>
  <c r="R1833" i="5"/>
  <c r="J1833" i="5"/>
  <c r="F1833" i="5"/>
  <c r="E1833" i="5"/>
  <c r="X1833" i="5" s="1"/>
  <c r="I1833" i="5"/>
  <c r="H1833" i="5"/>
  <c r="E1913" i="5"/>
  <c r="X1913" i="5" s="1"/>
  <c r="J1913" i="5"/>
  <c r="I1913" i="5"/>
  <c r="I1945" i="5"/>
  <c r="E2025" i="5"/>
  <c r="X2025" i="5" s="1"/>
  <c r="H2025" i="5"/>
  <c r="R2025" i="5"/>
  <c r="F2025" i="5"/>
  <c r="J2025" i="5"/>
  <c r="I2025" i="5"/>
  <c r="G2057" i="5"/>
  <c r="E2057" i="5"/>
  <c r="X2057" i="5" s="1"/>
  <c r="F2057" i="5"/>
  <c r="H2057" i="5"/>
  <c r="R2057" i="5"/>
  <c r="I2057" i="5"/>
  <c r="J2057" i="5"/>
  <c r="I2089" i="5"/>
  <c r="J2089" i="5"/>
  <c r="E2089" i="5"/>
  <c r="X2089" i="5" s="1"/>
  <c r="H2297" i="5"/>
  <c r="H2361" i="5"/>
  <c r="R2489" i="5"/>
  <c r="E2489" i="5"/>
  <c r="X2489" i="5" s="1"/>
  <c r="F2489" i="5"/>
  <c r="R7" i="5"/>
  <c r="I1396" i="5"/>
  <c r="I117" i="5"/>
  <c r="J1636" i="5"/>
  <c r="F1716" i="5"/>
  <c r="G1716" i="5"/>
  <c r="I1716" i="5"/>
  <c r="I1788" i="5"/>
  <c r="J2220" i="5"/>
  <c r="E2220" i="5"/>
  <c r="X2220" i="5" s="1"/>
  <c r="H1868" i="5"/>
  <c r="I1868" i="5"/>
  <c r="H1996" i="5"/>
  <c r="G1996" i="5"/>
  <c r="J1996" i="5"/>
  <c r="G2044" i="5"/>
  <c r="H2044" i="5"/>
  <c r="E2084" i="5"/>
  <c r="X2084" i="5" s="1"/>
  <c r="I2084" i="5"/>
  <c r="J1396" i="5"/>
  <c r="F1996" i="5"/>
  <c r="G860" i="5"/>
  <c r="R860" i="5"/>
  <c r="E1084" i="5"/>
  <c r="X1084" i="5" s="1"/>
  <c r="I1084" i="5"/>
  <c r="F1652" i="5"/>
  <c r="I1692" i="5"/>
  <c r="R1692" i="5"/>
  <c r="H1692" i="5"/>
  <c r="G1692" i="5"/>
  <c r="E1692" i="5"/>
  <c r="X1692" i="5" s="1"/>
  <c r="J1692" i="5"/>
  <c r="F1692" i="5"/>
  <c r="G1796" i="5"/>
  <c r="F1796" i="5"/>
  <c r="R1796" i="5"/>
  <c r="E1844" i="5"/>
  <c r="X1844" i="5" s="1"/>
  <c r="F2116" i="5"/>
  <c r="R2116" i="5"/>
  <c r="H2116" i="5"/>
  <c r="J2116" i="5"/>
  <c r="G1396" i="5"/>
  <c r="J1876" i="5"/>
  <c r="H1876" i="5"/>
  <c r="I1876" i="5"/>
  <c r="F1876" i="5"/>
  <c r="G1876" i="5"/>
  <c r="I1900" i="5"/>
  <c r="G2012" i="5"/>
  <c r="R2012" i="5"/>
  <c r="E2012" i="5"/>
  <c r="X2012" i="5" s="1"/>
  <c r="F2012" i="5"/>
  <c r="I2012" i="5"/>
  <c r="J2012" i="5"/>
  <c r="H2012" i="5"/>
  <c r="G2420" i="5"/>
  <c r="R2420" i="5"/>
  <c r="F2420" i="5"/>
  <c r="H1396" i="5"/>
  <c r="F796" i="5"/>
  <c r="J796" i="5"/>
  <c r="F1172" i="5"/>
  <c r="I1172" i="5"/>
  <c r="E1172" i="5"/>
  <c r="X1172" i="5" s="1"/>
  <c r="J1172" i="5"/>
  <c r="I1748" i="5"/>
  <c r="R2068" i="5"/>
  <c r="F2068" i="5"/>
  <c r="H2068" i="5"/>
  <c r="E2068" i="5"/>
  <c r="X2068" i="5" s="1"/>
  <c r="I2068" i="5"/>
  <c r="G2068" i="5"/>
  <c r="J2068" i="5"/>
  <c r="F2124" i="5"/>
  <c r="R1396" i="5"/>
  <c r="H2452" i="5"/>
  <c r="J908" i="5"/>
  <c r="H908" i="5"/>
  <c r="F908" i="5"/>
  <c r="F1412" i="5"/>
  <c r="H1668" i="5"/>
  <c r="R1668" i="5"/>
  <c r="E1668" i="5"/>
  <c r="X1668" i="5" s="1"/>
  <c r="F1668" i="5"/>
  <c r="R1852" i="5"/>
  <c r="G1916" i="5"/>
  <c r="F1916" i="5"/>
  <c r="E1916" i="5"/>
  <c r="X1916" i="5" s="1"/>
  <c r="R1916" i="5"/>
  <c r="H1916" i="5"/>
  <c r="J1916" i="5"/>
  <c r="I1916" i="5"/>
  <c r="F2356" i="5"/>
  <c r="E2468" i="5"/>
  <c r="X2468" i="5" s="1"/>
  <c r="F2468" i="5"/>
  <c r="R1196" i="5"/>
  <c r="H1196" i="5"/>
  <c r="J1196" i="5"/>
  <c r="E1196" i="5"/>
  <c r="X1196" i="5" s="1"/>
  <c r="G1668" i="5"/>
  <c r="I1708" i="5"/>
  <c r="F1708" i="5"/>
  <c r="E1764" i="5"/>
  <c r="X1764" i="5" s="1"/>
  <c r="G1764" i="5"/>
  <c r="E1812" i="5"/>
  <c r="X1812" i="5" s="1"/>
  <c r="J1812" i="5"/>
  <c r="J2140" i="5"/>
  <c r="R2140" i="5"/>
  <c r="I2140" i="5"/>
  <c r="E2140" i="5"/>
  <c r="X2140" i="5" s="1"/>
  <c r="F2140" i="5"/>
  <c r="H2140" i="5"/>
  <c r="G2140" i="5"/>
  <c r="H1388" i="5"/>
  <c r="J1388" i="5"/>
  <c r="F1388" i="5"/>
  <c r="I1388" i="5"/>
  <c r="J1420" i="5"/>
  <c r="H1420" i="5"/>
  <c r="F1684" i="5"/>
  <c r="R1684" i="5"/>
  <c r="I1684" i="5"/>
  <c r="I1860" i="5"/>
  <c r="E1860" i="5"/>
  <c r="X1860" i="5" s="1"/>
  <c r="H1860" i="5"/>
  <c r="F1860" i="5"/>
  <c r="R1860" i="5"/>
  <c r="I1932" i="5"/>
  <c r="R1932" i="5"/>
  <c r="H1932" i="5"/>
  <c r="J1932" i="5"/>
  <c r="E1932" i="5"/>
  <c r="X1932" i="5" s="1"/>
  <c r="F1932" i="5"/>
  <c r="G1988" i="5"/>
  <c r="E1988" i="5"/>
  <c r="X1988" i="5" s="1"/>
  <c r="R1988" i="5"/>
  <c r="F1988" i="5"/>
  <c r="I1988" i="5"/>
  <c r="J1988" i="5"/>
  <c r="H1988" i="5"/>
  <c r="I21" i="5"/>
  <c r="R21" i="5"/>
  <c r="J21" i="5"/>
  <c r="E21" i="5"/>
  <c r="X21" i="5" s="1"/>
  <c r="H21" i="5"/>
  <c r="G868" i="5"/>
  <c r="J868" i="5"/>
  <c r="F868" i="5"/>
  <c r="R868" i="5"/>
  <c r="E868" i="5"/>
  <c r="X868" i="5" s="1"/>
  <c r="H868" i="5"/>
  <c r="I868" i="5"/>
  <c r="G916" i="5"/>
  <c r="J916" i="5"/>
  <c r="R916" i="5"/>
  <c r="E916" i="5"/>
  <c r="X916" i="5" s="1"/>
  <c r="H916" i="5"/>
  <c r="I916" i="5"/>
  <c r="J1140" i="5"/>
  <c r="F1140" i="5"/>
  <c r="G1140" i="5"/>
  <c r="E1140" i="5"/>
  <c r="X1140" i="5" s="1"/>
  <c r="I1140" i="5"/>
  <c r="H1244" i="5"/>
  <c r="H1300" i="5"/>
  <c r="E1300" i="5"/>
  <c r="X1300" i="5" s="1"/>
  <c r="G1364" i="5"/>
  <c r="E1364" i="5"/>
  <c r="X1364" i="5" s="1"/>
  <c r="H1364" i="5"/>
  <c r="G29" i="5"/>
  <c r="H29" i="5"/>
  <c r="I29" i="5"/>
  <c r="F29" i="5"/>
  <c r="J29" i="5"/>
  <c r="R700" i="5"/>
  <c r="E700" i="5"/>
  <c r="X700" i="5" s="1"/>
  <c r="R876" i="5"/>
  <c r="H876" i="5"/>
  <c r="I876" i="5"/>
  <c r="G876" i="5"/>
  <c r="F876" i="5"/>
  <c r="J876" i="5"/>
  <c r="F732" i="5"/>
  <c r="G732" i="5"/>
  <c r="J732" i="5"/>
  <c r="I732" i="5"/>
  <c r="I804" i="5"/>
  <c r="G948" i="5"/>
  <c r="E948" i="5"/>
  <c r="X948" i="5" s="1"/>
  <c r="G1148" i="5"/>
  <c r="J1148" i="5"/>
  <c r="F1148" i="5"/>
  <c r="I1148" i="5"/>
  <c r="F1220" i="5"/>
  <c r="E1220" i="5"/>
  <c r="X1220" i="5" s="1"/>
  <c r="I1220" i="5"/>
  <c r="I1308" i="5"/>
  <c r="J1308" i="5"/>
  <c r="J37" i="5"/>
  <c r="E37" i="5"/>
  <c r="X37" i="5" s="1"/>
  <c r="I37" i="5"/>
  <c r="F708" i="5"/>
  <c r="J708" i="5"/>
  <c r="G812" i="5"/>
  <c r="J812" i="5"/>
  <c r="H812" i="5"/>
  <c r="J956" i="5"/>
  <c r="E956" i="5"/>
  <c r="X956" i="5" s="1"/>
  <c r="H956" i="5"/>
  <c r="E884" i="5"/>
  <c r="X884" i="5" s="1"/>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s="1"/>
  <c r="I765" i="5"/>
  <c r="E765" i="5"/>
  <c r="X765" i="5" s="1"/>
  <c r="G765" i="5"/>
  <c r="H765" i="5"/>
  <c r="J765" i="5"/>
  <c r="F797" i="5"/>
  <c r="R797" i="5"/>
  <c r="E797" i="5"/>
  <c r="X797" i="5" s="1"/>
  <c r="G797" i="5"/>
  <c r="H797" i="5"/>
  <c r="J797" i="5"/>
  <c r="I797" i="5"/>
  <c r="H829" i="5"/>
  <c r="R829" i="5"/>
  <c r="F829" i="5"/>
  <c r="I829" i="5"/>
  <c r="G829" i="5"/>
  <c r="E829" i="5"/>
  <c r="X829" i="5" s="1"/>
  <c r="J829" i="5"/>
  <c r="I869" i="5"/>
  <c r="F869" i="5"/>
  <c r="R869" i="5"/>
  <c r="H869" i="5"/>
  <c r="J869" i="5"/>
  <c r="E869" i="5"/>
  <c r="X869" i="5" s="1"/>
  <c r="G869" i="5"/>
  <c r="J957" i="5"/>
  <c r="I957" i="5"/>
  <c r="R957" i="5"/>
  <c r="E957" i="5"/>
  <c r="X957" i="5" s="1"/>
  <c r="F957" i="5"/>
  <c r="G957" i="5"/>
  <c r="H957" i="5"/>
  <c r="R1069" i="5"/>
  <c r="I1069" i="5"/>
  <c r="E1069" i="5"/>
  <c r="X1069" i="5" s="1"/>
  <c r="H1125" i="5"/>
  <c r="F1125" i="5"/>
  <c r="E1125" i="5"/>
  <c r="X1125" i="5" s="1"/>
  <c r="R1125" i="5"/>
  <c r="I1125" i="5"/>
  <c r="H1253" i="5"/>
  <c r="E1253" i="5"/>
  <c r="X1253" i="5" s="1"/>
  <c r="R1253" i="5"/>
  <c r="I1469" i="5"/>
  <c r="E1469" i="5"/>
  <c r="X1469" i="5" s="1"/>
  <c r="J1469" i="5"/>
  <c r="H1469" i="5"/>
  <c r="R1469" i="5"/>
  <c r="F1469" i="5"/>
  <c r="R1533" i="5"/>
  <c r="H1533" i="5"/>
  <c r="I1533" i="5"/>
  <c r="E1533" i="5"/>
  <c r="X1533" i="5" s="1"/>
  <c r="F1533" i="5"/>
  <c r="G1533" i="5"/>
  <c r="J1533" i="5"/>
  <c r="I1589" i="5"/>
  <c r="R1589" i="5"/>
  <c r="E1589" i="5"/>
  <c r="X1589" i="5" s="1"/>
  <c r="H1589" i="5"/>
  <c r="G1589" i="5"/>
  <c r="F1589" i="5"/>
  <c r="J1589" i="5"/>
  <c r="H1653" i="5"/>
  <c r="I1653" i="5"/>
  <c r="E1653" i="5"/>
  <c r="X1653" i="5" s="1"/>
  <c r="R1821" i="5"/>
  <c r="H1821" i="5"/>
  <c r="I1821" i="5"/>
  <c r="J1821" i="5"/>
  <c r="R1869" i="5"/>
  <c r="H1869" i="5"/>
  <c r="G1869" i="5"/>
  <c r="F1869" i="5"/>
  <c r="E1869" i="5"/>
  <c r="X1869" i="5" s="1"/>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E725" i="5"/>
  <c r="X725" i="5" s="1"/>
  <c r="J725" i="5"/>
  <c r="R725" i="5"/>
  <c r="H725" i="5"/>
  <c r="G725" i="5"/>
  <c r="E901" i="5"/>
  <c r="X901" i="5" s="1"/>
  <c r="G901" i="5"/>
  <c r="I901" i="5"/>
  <c r="J901" i="5"/>
  <c r="E933" i="5"/>
  <c r="X933" i="5" s="1"/>
  <c r="I933" i="5"/>
  <c r="F933" i="5"/>
  <c r="R933" i="5"/>
  <c r="E1021" i="5"/>
  <c r="X1021" i="5" s="1"/>
  <c r="H1101" i="5"/>
  <c r="F1101" i="5"/>
  <c r="E1101" i="5"/>
  <c r="X1101" i="5" s="1"/>
  <c r="G1101" i="5"/>
  <c r="F1165" i="5"/>
  <c r="H1165" i="5"/>
  <c r="J1165" i="5"/>
  <c r="F1301" i="5"/>
  <c r="G1301" i="5"/>
  <c r="R1301" i="5"/>
  <c r="H1349" i="5"/>
  <c r="I1381" i="5"/>
  <c r="F1381" i="5"/>
  <c r="H1381" i="5"/>
  <c r="R1381" i="5"/>
  <c r="J1381" i="5"/>
  <c r="H2317" i="5"/>
  <c r="E2317" i="5"/>
  <c r="X2317" i="5" s="1"/>
  <c r="I2357" i="5"/>
  <c r="E2357" i="5"/>
  <c r="X2357" i="5" s="1"/>
  <c r="J2357" i="5"/>
  <c r="R61" i="5"/>
  <c r="I61" i="5"/>
  <c r="E61" i="5"/>
  <c r="X61" i="5" s="1"/>
  <c r="H61" i="5"/>
  <c r="I213" i="5"/>
  <c r="E213" i="5"/>
  <c r="X213" i="5" s="1"/>
  <c r="H389" i="5"/>
  <c r="R389" i="5"/>
  <c r="J389" i="5"/>
  <c r="E389" i="5"/>
  <c r="X389" i="5" s="1"/>
  <c r="F773" i="5"/>
  <c r="R773" i="5"/>
  <c r="H773" i="5"/>
  <c r="J773" i="5"/>
  <c r="E773" i="5"/>
  <c r="X773" i="5" s="1"/>
  <c r="H805" i="5"/>
  <c r="J805" i="5"/>
  <c r="E805" i="5"/>
  <c r="X805" i="5" s="1"/>
  <c r="R805" i="5"/>
  <c r="G805" i="5"/>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H109" i="5"/>
  <c r="F109" i="5"/>
  <c r="R109" i="5"/>
  <c r="R325" i="5"/>
  <c r="H325" i="5"/>
  <c r="I325" i="5"/>
  <c r="F325" i="5"/>
  <c r="E325" i="5"/>
  <c r="X325" i="5" s="1"/>
  <c r="J325" i="5"/>
  <c r="F397" i="5"/>
  <c r="I397" i="5"/>
  <c r="E397" i="5"/>
  <c r="X397" i="5" s="1"/>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I973" i="5"/>
  <c r="E973" i="5"/>
  <c r="X973" i="5" s="1"/>
  <c r="H1109" i="5"/>
  <c r="F1109" i="5"/>
  <c r="J1109" i="5"/>
  <c r="E1109" i="5"/>
  <c r="X1109" i="5" s="1"/>
  <c r="I1109" i="5"/>
  <c r="G1141" i="5"/>
  <c r="G1325" i="5"/>
  <c r="H1325" i="5"/>
  <c r="E1325" i="5"/>
  <c r="X1325" i="5" s="1"/>
  <c r="J1325" i="5"/>
  <c r="R1325" i="5"/>
  <c r="R1509" i="5"/>
  <c r="F1677" i="5"/>
  <c r="R1677" i="5"/>
  <c r="J1677" i="5"/>
  <c r="I1677" i="5"/>
  <c r="J1773" i="5"/>
  <c r="F1773" i="5"/>
  <c r="E1773" i="5"/>
  <c r="X1773" i="5" s="1"/>
  <c r="H1773" i="5"/>
  <c r="F1805" i="5"/>
  <c r="E1805" i="5"/>
  <c r="X1805" i="5" s="1"/>
  <c r="R1805" i="5"/>
  <c r="I1941" i="5"/>
  <c r="E1941" i="5"/>
  <c r="X1941" i="5" s="1"/>
  <c r="H1941" i="5"/>
  <c r="J1941" i="5"/>
  <c r="F1941" i="5"/>
  <c r="R1941" i="5"/>
  <c r="J69" i="5"/>
  <c r="I69" i="5"/>
  <c r="R69" i="5"/>
  <c r="F69" i="5"/>
  <c r="F117" i="5"/>
  <c r="J117" i="5"/>
  <c r="R293" i="5"/>
  <c r="J293" i="5"/>
  <c r="I293" i="5"/>
  <c r="H293" i="5"/>
  <c r="H469" i="5"/>
  <c r="E469" i="5"/>
  <c r="X469" i="5" s="1"/>
  <c r="I469" i="5"/>
  <c r="H565" i="5"/>
  <c r="J565" i="5"/>
  <c r="F741" i="5"/>
  <c r="R741" i="5"/>
  <c r="F1037" i="5"/>
  <c r="R1037" i="5"/>
  <c r="H1061" i="5"/>
  <c r="I1061" i="5"/>
  <c r="E1061" i="5"/>
  <c r="X1061" i="5" s="1"/>
  <c r="G1061" i="5"/>
  <c r="R1085" i="5"/>
  <c r="I1085" i="5"/>
  <c r="J1085" i="5"/>
  <c r="H1085" i="5"/>
  <c r="G1085" i="5"/>
  <c r="F1085" i="5"/>
  <c r="R1285" i="5"/>
  <c r="E1285" i="5"/>
  <c r="X1285" i="5" s="1"/>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J533" i="5"/>
  <c r="F533" i="5"/>
  <c r="H533" i="5"/>
  <c r="R533" i="5"/>
  <c r="I533" i="5"/>
  <c r="E533" i="5"/>
  <c r="X533" i="5" s="1"/>
  <c r="R789"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E125" i="5"/>
  <c r="X125" i="5" s="1"/>
  <c r="G125" i="5"/>
  <c r="F125" i="5"/>
  <c r="I125" i="5"/>
  <c r="H125" i="5"/>
  <c r="J125" i="5"/>
  <c r="R197" i="5"/>
  <c r="F197" i="5"/>
  <c r="J197" i="5"/>
  <c r="R237" i="5"/>
  <c r="I237" i="5"/>
  <c r="J237" i="5"/>
  <c r="E237" i="5"/>
  <c r="X237" i="5" s="1"/>
  <c r="H237" i="5"/>
  <c r="F237" i="5"/>
  <c r="G237" i="5"/>
  <c r="F301" i="5"/>
  <c r="R301" i="5"/>
  <c r="I301" i="5"/>
  <c r="J301" i="5"/>
  <c r="E301" i="5"/>
  <c r="X301" i="5" s="1"/>
  <c r="H301" i="5"/>
  <c r="G301" i="5"/>
  <c r="H421" i="5"/>
  <c r="R453" i="5"/>
  <c r="H453" i="5"/>
  <c r="I453" i="5"/>
  <c r="F453" i="5"/>
  <c r="E453" i="5"/>
  <c r="X453" i="5" s="1"/>
  <c r="J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I2349" i="5"/>
  <c r="H2349" i="5"/>
  <c r="F2349" i="5"/>
  <c r="E2349" i="5"/>
  <c r="X2349" i="5" s="1"/>
  <c r="J2349" i="5"/>
  <c r="R2349" i="5"/>
  <c r="H1964" i="5"/>
  <c r="F1964" i="5"/>
  <c r="I2228" i="5"/>
  <c r="H2228" i="5"/>
  <c r="J2228" i="5"/>
  <c r="G132" i="5"/>
  <c r="I132" i="5"/>
  <c r="F1756" i="5"/>
  <c r="R1756" i="5"/>
  <c r="E1756" i="5"/>
  <c r="X1756" i="5" s="1"/>
  <c r="J1756" i="5"/>
  <c r="H556" i="5"/>
  <c r="E556" i="5"/>
  <c r="X556" i="5" s="1"/>
  <c r="J556" i="5"/>
  <c r="R556" i="5"/>
  <c r="I556" i="5"/>
  <c r="F556" i="5"/>
  <c r="G556" i="5"/>
  <c r="H764" i="5"/>
  <c r="I764" i="5"/>
  <c r="R764" i="5"/>
  <c r="J764" i="5"/>
  <c r="H1908" i="5"/>
  <c r="J1908" i="5"/>
  <c r="E1908" i="5"/>
  <c r="X1908" i="5" s="1"/>
  <c r="F1980" i="5"/>
  <c r="J1980" i="5"/>
  <c r="I2236" i="5"/>
  <c r="E180" i="5"/>
  <c r="X180" i="5" s="1"/>
  <c r="J180" i="5"/>
  <c r="F180" i="5"/>
  <c r="G180" i="5"/>
  <c r="F1772" i="5"/>
  <c r="H636" i="5"/>
  <c r="F636" i="5"/>
  <c r="R636" i="5"/>
  <c r="I636" i="5"/>
  <c r="E636" i="5"/>
  <c r="X636" i="5" s="1"/>
  <c r="G636" i="5"/>
  <c r="J636" i="5"/>
  <c r="E1924" i="5"/>
  <c r="X1924" i="5" s="1"/>
  <c r="R1924" i="5"/>
  <c r="F1924" i="5"/>
  <c r="J1924" i="5"/>
  <c r="I1924" i="5"/>
  <c r="H1924" i="5"/>
  <c r="E2004" i="5"/>
  <c r="X2004" i="5" s="1"/>
  <c r="I2004" i="5"/>
  <c r="H2132" i="5"/>
  <c r="I2132" i="5"/>
  <c r="E2132" i="5"/>
  <c r="X2132" i="5" s="1"/>
  <c r="F2132" i="5"/>
  <c r="H2404" i="5"/>
  <c r="F2404" i="5"/>
  <c r="J580" i="5"/>
  <c r="I580" i="5"/>
  <c r="E580" i="5"/>
  <c r="X580" i="5" s="1"/>
  <c r="F580" i="5"/>
  <c r="H1732" i="5"/>
  <c r="E1732" i="5"/>
  <c r="X1732" i="5" s="1"/>
  <c r="J1732" i="5"/>
  <c r="H1780" i="5"/>
  <c r="R1780" i="5"/>
  <c r="I1780" i="5"/>
  <c r="E1780" i="5"/>
  <c r="X1780" i="5" s="1"/>
  <c r="I100" i="5"/>
  <c r="R100" i="5"/>
  <c r="E100" i="5"/>
  <c r="X100" i="5" s="1"/>
  <c r="J100" i="5"/>
  <c r="F100" i="5"/>
  <c r="H100" i="5"/>
  <c r="G100" i="5"/>
  <c r="G204" i="5"/>
  <c r="J204" i="5"/>
  <c r="I204" i="5"/>
  <c r="E204" i="5"/>
  <c r="X204" i="5" s="1"/>
  <c r="F204" i="5"/>
  <c r="R204" i="5"/>
  <c r="H204" i="5"/>
  <c r="I652" i="5"/>
  <c r="E652" i="5"/>
  <c r="X652" i="5" s="1"/>
  <c r="G852" i="5"/>
  <c r="H852" i="5"/>
  <c r="J852" i="5"/>
  <c r="I852" i="5"/>
  <c r="F852" i="5"/>
  <c r="R852" i="5"/>
  <c r="E852" i="5"/>
  <c r="X852" i="5" s="1"/>
  <c r="F1940" i="5"/>
  <c r="I2020" i="5"/>
  <c r="H2164" i="5"/>
  <c r="F2164" i="5"/>
  <c r="I2164" i="5"/>
  <c r="J2164" i="5"/>
  <c r="J116" i="5"/>
  <c r="G116" i="5"/>
  <c r="E116" i="5"/>
  <c r="X116" i="5" s="1"/>
  <c r="F116" i="5"/>
  <c r="R116" i="5"/>
  <c r="H116" i="5"/>
  <c r="I116" i="5"/>
  <c r="J1740" i="5"/>
  <c r="I1740" i="5"/>
  <c r="F1740" i="5"/>
  <c r="R1740" i="5"/>
  <c r="R2306" i="5"/>
  <c r="R6" i="5"/>
  <c r="I2346" i="5"/>
  <c r="R5" i="5"/>
  <c r="R1269" i="5"/>
  <c r="H1269" i="5"/>
  <c r="F1269" i="5"/>
  <c r="F1157" i="5"/>
  <c r="J1157" i="5"/>
  <c r="E1157" i="5"/>
  <c r="X1157" i="5" s="1"/>
  <c r="I1157" i="5"/>
  <c r="H1157" i="5"/>
  <c r="R1157" i="5"/>
  <c r="J1549" i="5"/>
  <c r="H1549" i="5"/>
  <c r="R1549" i="5"/>
  <c r="I1549" i="5"/>
  <c r="E1549" i="5"/>
  <c r="X1549" i="5" s="1"/>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s="1"/>
  <c r="F9" i="5"/>
  <c r="H9" i="5"/>
  <c r="J12" i="5"/>
  <c r="J15" i="5"/>
  <c r="E16" i="5"/>
  <c r="X16" i="5" s="1"/>
  <c r="J16" i="5"/>
  <c r="R10" i="5"/>
  <c r="I10" i="5"/>
  <c r="S69" i="5"/>
  <c r="S61" i="5"/>
  <c r="S45" i="5"/>
  <c r="S17" i="5"/>
  <c r="T15" i="5"/>
  <c r="S37" i="5"/>
  <c r="S21" i="5"/>
  <c r="T12" i="5"/>
  <c r="T13" i="5"/>
  <c r="E6" i="5"/>
  <c r="X6" i="5" s="1"/>
  <c r="S6" i="5"/>
  <c r="T10" i="5"/>
  <c r="T9" i="5"/>
  <c r="T16" i="5"/>
  <c r="E5" i="5"/>
  <c r="S5" i="5"/>
  <c r="H63" i="6"/>
  <c r="S13" i="5"/>
  <c r="S10" i="5"/>
  <c r="S15" i="5"/>
  <c r="S9" i="5"/>
  <c r="S16" i="5"/>
  <c r="S12" i="5"/>
  <c r="H64" i="6"/>
  <c r="F21" i="6"/>
  <c r="F23" i="6"/>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J1444" i="5"/>
  <c r="E1444" i="5"/>
  <c r="X1444" i="5" s="1"/>
  <c r="G1444" i="5"/>
  <c r="F880" i="5"/>
  <c r="G880" i="5"/>
  <c r="E880" i="5"/>
  <c r="X880" i="5" s="1"/>
  <c r="I880" i="5"/>
  <c r="E1975" i="5"/>
  <c r="X1975" i="5" s="1"/>
  <c r="G1975" i="5"/>
  <c r="J2067" i="5"/>
  <c r="I2067" i="5"/>
  <c r="J1940" i="5"/>
  <c r="E2236" i="5"/>
  <c r="X2236" i="5" s="1"/>
  <c r="F1317" i="5"/>
  <c r="F269" i="5"/>
  <c r="G1260" i="5"/>
  <c r="F1108" i="5"/>
  <c r="F133" i="5"/>
  <c r="E1108" i="5"/>
  <c r="X1108" i="5" s="1"/>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I13" i="5"/>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G709" i="5"/>
  <c r="F709" i="5"/>
  <c r="R709" i="5"/>
  <c r="H709" i="5"/>
  <c r="I709" i="5"/>
  <c r="H13" i="5"/>
  <c r="J645" i="5"/>
  <c r="H1200" i="5"/>
  <c r="R13"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J1851" i="5"/>
  <c r="E1851" i="5"/>
  <c r="X1851" i="5" s="1"/>
  <c r="G1851" i="5"/>
  <c r="I1851" i="5"/>
  <c r="F1851" i="5"/>
  <c r="R1851" i="5"/>
  <c r="H1851" i="5"/>
  <c r="R2403" i="5"/>
  <c r="J2403" i="5"/>
  <c r="F2403" i="5"/>
  <c r="E2403" i="5"/>
  <c r="X2403" i="5" s="1"/>
  <c r="I2403" i="5"/>
  <c r="H2403" i="5"/>
  <c r="F13" i="5"/>
  <c r="J13" i="5"/>
  <c r="F1200" i="5"/>
  <c r="H2437" i="5"/>
  <c r="F2437" i="5"/>
  <c r="H1672" i="5"/>
  <c r="G1672" i="5"/>
  <c r="J1927" i="5"/>
  <c r="I1927" i="5"/>
  <c r="E1927" i="5"/>
  <c r="X1927" i="5" s="1"/>
  <c r="G1927" i="5"/>
  <c r="F1927" i="5"/>
  <c r="F2379" i="5"/>
  <c r="I2379" i="5"/>
  <c r="H2379" i="5"/>
  <c r="J2379" i="5"/>
  <c r="G2379" i="5"/>
  <c r="V2363" i="5"/>
  <c r="G2363" i="5"/>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c r="G1587" i="5"/>
  <c r="R1587" i="5"/>
  <c r="I1587" i="5"/>
  <c r="R1531" i="5"/>
  <c r="F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H19" i="5"/>
  <c r="F67" i="5"/>
  <c r="E1691" i="5"/>
  <c r="X1691" i="5" s="1"/>
  <c r="E999" i="5"/>
  <c r="X999" i="5" s="1"/>
  <c r="R904" i="5"/>
  <c r="G839" i="5"/>
  <c r="R19" i="5"/>
  <c r="G187" i="5"/>
  <c r="H613" i="5"/>
  <c r="R613" i="5"/>
  <c r="H67" i="5"/>
  <c r="F276" i="5"/>
  <c r="E52" i="5"/>
  <c r="X52" i="5" s="1"/>
  <c r="F1691" i="5"/>
  <c r="I1691" i="5"/>
  <c r="E187" i="5"/>
  <c r="X187" i="5" s="1"/>
  <c r="H1691" i="5"/>
  <c r="H547" i="5"/>
  <c r="H2115" i="5"/>
  <c r="I187" i="5"/>
  <c r="E1563" i="5"/>
  <c r="X1563" i="5" s="1"/>
  <c r="G1691" i="5"/>
  <c r="I190" i="5"/>
  <c r="E1967" i="5"/>
  <c r="X1967" i="5" s="1"/>
  <c r="H187" i="5"/>
  <c r="I67" i="5"/>
  <c r="E67" i="5"/>
  <c r="X67" i="5" s="1"/>
  <c r="J67" i="5"/>
  <c r="G1563" i="5"/>
  <c r="R1691" i="5"/>
  <c r="H815" i="5"/>
  <c r="F815" i="5"/>
  <c r="H904" i="5"/>
  <c r="J639" i="5"/>
  <c r="G1967" i="5"/>
  <c r="J19" i="5"/>
  <c r="G276" i="5"/>
  <c r="R276" i="5"/>
  <c r="J613" i="5"/>
  <c r="F613" i="5"/>
  <c r="J652" i="5"/>
  <c r="I1732" i="5"/>
  <c r="J2404" i="5"/>
  <c r="R132" i="5"/>
  <c r="J1964" i="5"/>
  <c r="I1637" i="5"/>
  <c r="E1501" i="5"/>
  <c r="X1501" i="5" s="1"/>
  <c r="G1349" i="5"/>
  <c r="R2028" i="5"/>
  <c r="F692" i="5"/>
  <c r="I692" i="5"/>
  <c r="E692" i="5"/>
  <c r="X692" i="5" s="1"/>
  <c r="H724" i="5"/>
  <c r="G724" i="5"/>
  <c r="E724" i="5"/>
  <c r="X724" i="5" s="1"/>
  <c r="J724" i="5"/>
  <c r="I724" i="5"/>
  <c r="H756" i="5"/>
  <c r="I756" i="5"/>
  <c r="R756" i="5"/>
  <c r="G756" i="5"/>
  <c r="F756" i="5"/>
  <c r="H1140" i="5"/>
  <c r="R1140" i="5"/>
  <c r="J1204" i="5"/>
  <c r="I1204" i="5"/>
  <c r="H1204" i="5"/>
  <c r="G1204" i="5"/>
  <c r="F1300" i="5"/>
  <c r="R1300" i="5"/>
  <c r="F652" i="5"/>
  <c r="R1732" i="5"/>
  <c r="I2404" i="5"/>
  <c r="F132" i="5"/>
  <c r="E1964" i="5"/>
  <c r="X1964" i="5" s="1"/>
  <c r="E1637" i="5"/>
  <c r="X1637" i="5" s="1"/>
  <c r="F1501" i="5"/>
  <c r="I1349" i="5"/>
  <c r="J2028" i="5"/>
  <c r="R2076" i="5"/>
  <c r="H1332" i="5"/>
  <c r="F1936" i="5"/>
  <c r="I1936" i="5"/>
  <c r="J1936" i="5"/>
  <c r="R1936" i="5"/>
  <c r="G1936" i="5"/>
  <c r="E1936" i="5"/>
  <c r="X1936" i="5" s="1"/>
  <c r="H1936" i="5"/>
  <c r="F1948" i="5"/>
  <c r="J1948" i="5"/>
  <c r="G2108" i="5"/>
  <c r="R2108" i="5"/>
  <c r="I210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J2185" i="5"/>
  <c r="E2185" i="5"/>
  <c r="X2185" i="5" s="1"/>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s="1"/>
  <c r="J2260" i="5"/>
  <c r="E1349" i="5"/>
  <c r="X1349" i="5" s="1"/>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R2189" i="5"/>
  <c r="I2189" i="5"/>
  <c r="J2189" i="5"/>
  <c r="E2189" i="5"/>
  <c r="X2189" i="5" s="1"/>
  <c r="G2189" i="5"/>
  <c r="F2189" i="5"/>
  <c r="F2165" i="5"/>
  <c r="R2165" i="5"/>
  <c r="J2165" i="5"/>
  <c r="E2165" i="5"/>
  <c r="X2165" i="5" s="1"/>
  <c r="I2165" i="5"/>
  <c r="G2165" i="5"/>
  <c r="H2165" i="5"/>
  <c r="G2157" i="5"/>
  <c r="J2157" i="5"/>
  <c r="E2157" i="5"/>
  <c r="X2157" i="5" s="1"/>
  <c r="F2157" i="5"/>
  <c r="I2157" i="5"/>
  <c r="H2157"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G1829" i="5"/>
  <c r="F1829" i="5"/>
  <c r="R1829" i="5"/>
  <c r="I1829" i="5"/>
  <c r="H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H1485" i="5"/>
  <c r="F1485" i="5"/>
  <c r="R1485" i="5"/>
  <c r="E1485" i="5"/>
  <c r="X1485" i="5" s="1"/>
  <c r="I1485" i="5"/>
  <c r="J148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H2356" i="5"/>
  <c r="J9" i="5"/>
  <c r="J132" i="5"/>
  <c r="I1964" i="5"/>
  <c r="F1637" i="5"/>
  <c r="H1501" i="5"/>
  <c r="R2356" i="5"/>
  <c r="H1700" i="5"/>
  <c r="G229" i="5"/>
  <c r="G1501" i="5"/>
  <c r="E2356" i="5"/>
  <c r="X2356" i="5" s="1"/>
  <c r="G1700" i="5"/>
  <c r="H1948" i="5"/>
  <c r="G293" i="5"/>
  <c r="E293" i="5"/>
  <c r="X293" i="5" s="1"/>
  <c r="F293" i="5"/>
  <c r="E2048" i="5"/>
  <c r="X2048" i="5" s="1"/>
  <c r="E1576" i="5"/>
  <c r="X1576" i="5" s="1"/>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R1165" i="5"/>
  <c r="E1165" i="5"/>
  <c r="X1165" i="5" s="1"/>
  <c r="I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G1108" i="5"/>
  <c r="I1108" i="5"/>
  <c r="R1108" i="5"/>
  <c r="J1108" i="5"/>
  <c r="R1148" i="5"/>
  <c r="H1148" i="5"/>
  <c r="E1148" i="5"/>
  <c r="X1148" i="5" s="1"/>
  <c r="I1364" i="5"/>
  <c r="R1364" i="5"/>
  <c r="J1364" i="5"/>
  <c r="F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I1269" i="5"/>
  <c r="F6" i="5"/>
  <c r="H580" i="5"/>
  <c r="R580" i="5"/>
  <c r="G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R2185" i="5"/>
  <c r="G2185" i="5"/>
  <c r="I2185" i="5"/>
  <c r="G2217" i="5"/>
  <c r="H2217" i="5"/>
  <c r="I2217" i="5"/>
  <c r="J2217" i="5"/>
  <c r="G2297" i="5"/>
  <c r="F2297" i="5"/>
  <c r="E2297" i="5"/>
  <c r="X2297" i="5" s="1"/>
  <c r="J2297" i="5"/>
  <c r="E2361" i="5"/>
  <c r="X2361" i="5" s="1"/>
  <c r="R2361" i="5"/>
  <c r="I2361" i="5"/>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F1141" i="5"/>
  <c r="H1141" i="5"/>
  <c r="G1205" i="5"/>
  <c r="F1205" i="5"/>
  <c r="J1205" i="5"/>
  <c r="J1301" i="5"/>
  <c r="H1301" i="5"/>
  <c r="E1301" i="5"/>
  <c r="X1301" i="5" s="1"/>
  <c r="I1301" i="5"/>
  <c r="G1445" i="5"/>
  <c r="F1445" i="5"/>
  <c r="G1677" i="5"/>
  <c r="H1677" i="5"/>
  <c r="E1677" i="5"/>
  <c r="X1677" i="5" s="1"/>
  <c r="R1773" i="5"/>
  <c r="G1773" i="5"/>
  <c r="I1773" i="5"/>
  <c r="H1805" i="5"/>
  <c r="G1805" i="5"/>
  <c r="I1805" i="5"/>
  <c r="J1805" i="5"/>
  <c r="G1965" i="5"/>
  <c r="H1965" i="5"/>
  <c r="G2317" i="5"/>
  <c r="I2317" i="5"/>
  <c r="F2317" i="5"/>
  <c r="J2317" i="5"/>
  <c r="R2317" i="5"/>
  <c r="E828" i="5"/>
  <c r="X828" i="5" s="1"/>
  <c r="J828" i="5"/>
  <c r="F892" i="5"/>
  <c r="R892" i="5"/>
  <c r="E1036" i="5"/>
  <c r="X1036" i="5" s="1"/>
  <c r="R1036" i="5"/>
  <c r="E1228" i="5"/>
  <c r="X1228" i="5" s="1"/>
  <c r="G1228" i="5"/>
  <c r="F1268" i="5"/>
  <c r="G1268" i="5"/>
  <c r="I836" i="5"/>
  <c r="R836" i="5"/>
  <c r="G908" i="5"/>
  <c r="E908" i="5"/>
  <c r="X908" i="5" s="1"/>
  <c r="R908" i="5"/>
  <c r="I908"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R9" i="5"/>
  <c r="G9" i="5"/>
  <c r="I9"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R268" i="5"/>
  <c r="I268" i="5"/>
  <c r="H268"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s="1"/>
  <c r="R1762" i="5"/>
  <c r="F1762" i="5"/>
  <c r="I1762" i="5"/>
  <c r="V1730" i="5"/>
  <c r="AB1730" i="5"/>
  <c r="E1650" i="5"/>
  <c r="X1650" i="5" s="1"/>
  <c r="R1650" i="5"/>
  <c r="V1634" i="5"/>
  <c r="G1634" i="5"/>
  <c r="V1514" i="5"/>
  <c r="AB1514" i="5"/>
  <c r="F1506" i="5"/>
  <c r="I1506" i="5"/>
  <c r="E1506" i="5"/>
  <c r="X1506" i="5" s="1"/>
  <c r="V1466" i="5"/>
  <c r="AB1466" i="5"/>
  <c r="V1434" i="5"/>
  <c r="G1434" i="5"/>
  <c r="AB1434" i="5"/>
  <c r="V1418" i="5"/>
  <c r="AB1418" i="5"/>
  <c r="V1386" i="5"/>
  <c r="G1386" i="5"/>
  <c r="AB1386" i="5"/>
  <c r="E1330" i="5"/>
  <c r="X1330" i="5" s="1"/>
  <c r="J1330" i="5"/>
  <c r="V1290" i="5"/>
  <c r="G1290" i="5"/>
  <c r="V1266" i="5"/>
  <c r="AB1266" i="5"/>
  <c r="V1234" i="5"/>
  <c r="AB1234" i="5"/>
  <c r="V1170" i="5"/>
  <c r="G1170" i="5"/>
  <c r="V1162" i="5"/>
  <c r="AB1162" i="5"/>
  <c r="V1154" i="5"/>
  <c r="AB1154" i="5"/>
  <c r="V1106" i="5"/>
  <c r="G1106" i="5"/>
  <c r="V1090" i="5"/>
  <c r="G1090" i="5"/>
  <c r="H1058" i="5"/>
  <c r="F1058" i="5"/>
  <c r="I1058" i="5"/>
  <c r="E1058" i="5"/>
  <c r="X1058" i="5" s="1"/>
  <c r="V1026" i="5"/>
  <c r="G1026" i="5"/>
  <c r="F938" i="5"/>
  <c r="J938" i="5"/>
  <c r="I938" i="5"/>
  <c r="H938" i="5"/>
  <c r="E938" i="5"/>
  <c r="X938" i="5" s="1"/>
  <c r="V874" i="5"/>
  <c r="AB874" i="5"/>
  <c r="V834" i="5"/>
  <c r="AB834" i="5"/>
  <c r="V770" i="5"/>
  <c r="AB770" i="5"/>
  <c r="V754" i="5"/>
  <c r="AB754" i="5"/>
  <c r="V730" i="5"/>
  <c r="G730" i="5"/>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c r="V234" i="5"/>
  <c r="G234" i="5"/>
  <c r="AB234" i="5"/>
  <c r="V218" i="5"/>
  <c r="R218" i="5"/>
  <c r="AB218" i="5"/>
  <c r="V34" i="5"/>
  <c r="G34" i="5"/>
  <c r="G3" i="5"/>
  <c r="C19" i="3"/>
  <c r="I61" i="6"/>
  <c r="B20" i="4"/>
  <c r="A11" i="6" s="1"/>
  <c r="B71" i="4"/>
  <c r="A50" i="6" s="1"/>
  <c r="B4" i="5"/>
  <c r="B10" i="4"/>
  <c r="A6" i="6" s="1"/>
  <c r="B22" i="4"/>
  <c r="A13" i="6" s="1"/>
  <c r="B4" i="4"/>
  <c r="B18" i="4"/>
  <c r="A10"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s="1"/>
  <c r="H2020" i="5"/>
  <c r="H788" i="5"/>
  <c r="I628" i="5"/>
  <c r="R421" i="5"/>
  <c r="I1853" i="5"/>
  <c r="R1741" i="5"/>
  <c r="F861" i="5"/>
  <c r="F821" i="5"/>
  <c r="F789" i="5"/>
  <c r="J661" i="5"/>
  <c r="J1317" i="5"/>
  <c r="H1541" i="5"/>
  <c r="H637" i="5"/>
  <c r="J1021" i="5"/>
  <c r="E581" i="5"/>
  <c r="X581" i="5" s="1"/>
  <c r="E2276" i="5"/>
  <c r="X2276" i="5" s="1"/>
  <c r="E1884" i="5"/>
  <c r="X1884" i="5" s="1"/>
  <c r="F1852" i="5"/>
  <c r="F1748" i="5"/>
  <c r="R1404" i="5"/>
  <c r="J924" i="5"/>
  <c r="R1697" i="5"/>
  <c r="I2476" i="5"/>
  <c r="J1852" i="5"/>
  <c r="J268" i="5"/>
  <c r="H15" i="5"/>
  <c r="I12" i="5"/>
  <c r="E2020" i="5"/>
  <c r="X2020" i="5" s="1"/>
  <c r="F788" i="5"/>
  <c r="F421" i="5"/>
  <c r="E1853" i="5"/>
  <c r="X1853" i="5" s="1"/>
  <c r="E1709" i="5"/>
  <c r="X1709" i="5" s="1"/>
  <c r="R1117" i="5"/>
  <c r="R861" i="5"/>
  <c r="R821" i="5"/>
  <c r="R661" i="5"/>
  <c r="J1541" i="5"/>
  <c r="R1021" i="5"/>
  <c r="I581" i="5"/>
  <c r="J748" i="5"/>
  <c r="F684" i="5"/>
  <c r="J2276" i="5"/>
  <c r="F2036" i="5"/>
  <c r="J1884" i="5"/>
  <c r="I924" i="5"/>
  <c r="F1697" i="5"/>
  <c r="R1809" i="5"/>
  <c r="G1151" i="5"/>
  <c r="E1123" i="5"/>
  <c r="X1123" i="5" s="1"/>
  <c r="H1399" i="5"/>
  <c r="I1151" i="5"/>
  <c r="G15" i="5"/>
  <c r="H12" i="5"/>
  <c r="J2020" i="5"/>
  <c r="J1772" i="5"/>
  <c r="E421" i="5"/>
  <c r="X421" i="5" s="1"/>
  <c r="E1741" i="5"/>
  <c r="X1741" i="5" s="1"/>
  <c r="G1709" i="5"/>
  <c r="J1117" i="5"/>
  <c r="J861" i="5"/>
  <c r="J789" i="5"/>
  <c r="E661" i="5"/>
  <c r="X661" i="5" s="1"/>
  <c r="G1021" i="5"/>
  <c r="H581" i="5"/>
  <c r="J684" i="5"/>
  <c r="R2476" i="5"/>
  <c r="H2036" i="5"/>
  <c r="H924" i="5"/>
  <c r="J1697" i="5"/>
  <c r="H1737" i="5"/>
  <c r="E2476" i="5"/>
  <c r="X2476" i="5" s="1"/>
  <c r="G1388" i="5"/>
  <c r="I2498" i="5"/>
  <c r="G268" i="5"/>
  <c r="E15" i="5"/>
  <c r="X15" i="5" s="1"/>
  <c r="E1772" i="5"/>
  <c r="X1772" i="5" s="1"/>
  <c r="I421" i="5"/>
  <c r="H1853" i="5"/>
  <c r="F1741" i="5"/>
  <c r="F1709" i="5"/>
  <c r="E1117" i="5"/>
  <c r="X1117" i="5" s="1"/>
  <c r="E821" i="5"/>
  <c r="X821" i="5" s="1"/>
  <c r="E789" i="5"/>
  <c r="X789" i="5" s="1"/>
  <c r="I661" i="5"/>
  <c r="H1317" i="5"/>
  <c r="H1021" i="5"/>
  <c r="F581" i="5"/>
  <c r="G508" i="5"/>
  <c r="E17" i="5"/>
  <c r="X17" i="5" s="1"/>
  <c r="J2476" i="5"/>
  <c r="E924" i="5"/>
  <c r="X924" i="5" s="1"/>
  <c r="E1697" i="5"/>
  <c r="X1697" i="5" s="1"/>
  <c r="R1521" i="5"/>
  <c r="I1737" i="5"/>
  <c r="E684" i="5"/>
  <c r="X684" i="5" s="1"/>
  <c r="J1748" i="5"/>
  <c r="E1748" i="5"/>
  <c r="X1748" i="5" s="1"/>
  <c r="G1371" i="5"/>
  <c r="J2498" i="5"/>
  <c r="E268" i="5"/>
  <c r="X268" i="5" s="1"/>
  <c r="F268" i="5"/>
  <c r="R15" i="5"/>
  <c r="I1772" i="5"/>
  <c r="J421" i="5"/>
  <c r="R1853" i="5"/>
  <c r="J1741" i="5"/>
  <c r="J1709" i="5"/>
  <c r="I1117" i="5"/>
  <c r="G861" i="5"/>
  <c r="J821" i="5"/>
  <c r="I789" i="5"/>
  <c r="J1365" i="5"/>
  <c r="R1605" i="5"/>
  <c r="E1317" i="5"/>
  <c r="X1317" i="5" s="1"/>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s="1"/>
  <c r="F2276" i="5"/>
  <c r="R1884" i="5"/>
  <c r="H1852" i="5"/>
  <c r="F924" i="5"/>
  <c r="E1881" i="5"/>
  <c r="X1881" i="5" s="1"/>
  <c r="H1849" i="5"/>
  <c r="I1929" i="5"/>
  <c r="E1777" i="5"/>
  <c r="X1777" i="5" s="1"/>
  <c r="R1748" i="5"/>
  <c r="H1151" i="5"/>
  <c r="G1123" i="5"/>
  <c r="R2020" i="5"/>
  <c r="H1772" i="5"/>
  <c r="F1117" i="5"/>
  <c r="I1317" i="5"/>
  <c r="I2276" i="5"/>
  <c r="I1884" i="5"/>
  <c r="E1852" i="5"/>
  <c r="X1852" i="5" s="1"/>
  <c r="E1804" i="5"/>
  <c r="X1804" i="5" s="1"/>
  <c r="G2476" i="5"/>
  <c r="G1748" i="5"/>
  <c r="E1151" i="5"/>
  <c r="X1151" i="5" s="1"/>
  <c r="R2498" i="5"/>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G78" i="5"/>
  <c r="I78" i="5"/>
  <c r="J78" i="5"/>
  <c r="R78" i="5"/>
  <c r="F78"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R1847" i="5"/>
  <c r="E1847" i="5"/>
  <c r="X1847"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B7" i="4"/>
  <c r="I63" i="6"/>
  <c r="B4" i="3"/>
  <c r="E2451" i="5"/>
  <c r="X2451" i="5" s="1"/>
  <c r="J2451" i="5"/>
  <c r="F2363" i="5"/>
  <c r="R2363" i="5"/>
  <c r="J2493" i="5"/>
  <c r="E2493" i="5"/>
  <c r="X2493" i="5" s="1"/>
  <c r="H2477" i="5"/>
  <c r="G2477" i="5"/>
  <c r="I2461" i="5"/>
  <c r="E2461" i="5"/>
  <c r="X2461" i="5" s="1"/>
  <c r="R2461" i="5"/>
  <c r="J2445" i="5"/>
  <c r="H2445" i="5"/>
  <c r="F2443" i="5"/>
  <c r="H2443" i="5"/>
  <c r="J2443" i="5"/>
  <c r="R2411" i="5"/>
  <c r="E2411" i="5"/>
  <c r="X2411" i="5" s="1"/>
  <c r="G192" i="5"/>
  <c r="H192" i="5"/>
  <c r="F192" i="5"/>
  <c r="R192" i="5"/>
  <c r="I192" i="5"/>
  <c r="F158" i="5"/>
  <c r="G158" i="5"/>
  <c r="H158" i="5"/>
  <c r="I158" i="5"/>
  <c r="E158" i="5"/>
  <c r="X158" i="5" s="1"/>
  <c r="G112" i="5"/>
  <c r="I112" i="5"/>
  <c r="J112" i="5"/>
  <c r="R112" i="5"/>
  <c r="E112" i="5"/>
  <c r="X112" i="5" s="1"/>
  <c r="H2003" i="5"/>
  <c r="F2003" i="5"/>
  <c r="J2429" i="5"/>
  <c r="R2429" i="5"/>
  <c r="J1343" i="5"/>
  <c r="G1343" i="5"/>
  <c r="F1343" i="5"/>
  <c r="R1343" i="5"/>
  <c r="J1311" i="5"/>
  <c r="R1311" i="5"/>
  <c r="I1311" i="5"/>
  <c r="G1311" i="5"/>
  <c r="E1311" i="5"/>
  <c r="X1311" i="5" s="1"/>
  <c r="H1311"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I1869" i="5"/>
  <c r="J1869" i="5"/>
  <c r="R2433" i="5"/>
  <c r="J2433" i="5"/>
  <c r="G2441" i="5"/>
  <c r="I2441" i="5"/>
  <c r="F2441" i="5"/>
  <c r="G2357" i="5"/>
  <c r="F2357" i="5"/>
  <c r="J1300" i="5"/>
  <c r="I1300" i="5"/>
  <c r="E1716" i="5"/>
  <c r="X1716" i="5" s="1"/>
  <c r="H1716" i="5"/>
  <c r="R1716" i="5"/>
  <c r="J1716" i="5"/>
  <c r="F1788" i="5"/>
  <c r="G1788" i="5"/>
  <c r="J1820" i="5"/>
  <c r="I1820" i="5"/>
  <c r="R1820" i="5"/>
  <c r="E1820" i="5"/>
  <c r="X1820" i="5" s="1"/>
  <c r="I2388" i="5"/>
  <c r="H2388" i="5"/>
  <c r="G801" i="5"/>
  <c r="F801" i="5"/>
  <c r="H801" i="5"/>
  <c r="I801" i="5"/>
  <c r="E801" i="5"/>
  <c r="X801" i="5" s="1"/>
  <c r="H937" i="5"/>
  <c r="E937" i="5"/>
  <c r="X937" i="5" s="1"/>
  <c r="G937" i="5"/>
  <c r="I937" i="5"/>
  <c r="F937" i="5"/>
  <c r="G1545" i="5"/>
  <c r="I1545" i="5"/>
  <c r="E1545" i="5"/>
  <c r="X1545" i="5" s="1"/>
  <c r="F725" i="5"/>
  <c r="I725" i="5"/>
  <c r="G773" i="5"/>
  <c r="I773" i="5"/>
  <c r="I805"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G109" i="5"/>
  <c r="J109" i="5"/>
  <c r="E109" i="5"/>
  <c r="X109" i="5" s="1"/>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s="1"/>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F1036" i="5"/>
  <c r="H1036" i="5"/>
  <c r="G1036" i="5"/>
  <c r="R2220" i="5"/>
  <c r="F2220" i="5"/>
  <c r="I2220" i="5"/>
  <c r="G2220" i="5"/>
  <c r="H2460" i="5"/>
  <c r="R2460" i="5"/>
  <c r="E2460" i="5"/>
  <c r="X2460" i="5" s="1"/>
  <c r="H6" i="5"/>
  <c r="G61" i="5"/>
  <c r="J61" i="5"/>
  <c r="E117" i="5"/>
  <c r="X117" i="5" s="1"/>
  <c r="G117" i="5"/>
  <c r="R117" i="5"/>
  <c r="G213" i="5"/>
  <c r="R213" i="5"/>
  <c r="J213" i="5"/>
  <c r="F213" i="5"/>
  <c r="G645" i="5"/>
  <c r="E645" i="5"/>
  <c r="X645" i="5" s="1"/>
  <c r="F645" i="5"/>
  <c r="J741" i="5"/>
  <c r="G741" i="5"/>
  <c r="G17" i="5"/>
  <c r="I17"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G1605" i="5"/>
  <c r="J1605" i="5"/>
  <c r="G2028" i="5"/>
  <c r="F2028" i="5"/>
  <c r="H2028" i="5"/>
  <c r="E2028" i="5"/>
  <c r="X2028" i="5" s="1"/>
  <c r="J2108" i="5"/>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E1332" i="5"/>
  <c r="X1332" i="5" s="1"/>
  <c r="J1332" i="5"/>
  <c r="G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I85" i="5"/>
  <c r="F85" i="5"/>
  <c r="V2490" i="5"/>
  <c r="AB2490" i="5"/>
  <c r="V2482" i="5"/>
  <c r="AB2482" i="5"/>
  <c r="V2474" i="5"/>
  <c r="G2474" i="5"/>
  <c r="AB2474" i="5"/>
  <c r="V2466" i="5"/>
  <c r="AB2466" i="5"/>
  <c r="J2458" i="5"/>
  <c r="I2458" i="5"/>
  <c r="E2458" i="5"/>
  <c r="X2458" i="5" s="1"/>
  <c r="R2458" i="5"/>
  <c r="H2458" i="5"/>
  <c r="V2450" i="5"/>
  <c r="G2450" i="5"/>
  <c r="AB2450" i="5"/>
  <c r="I2442" i="5"/>
  <c r="E2442" i="5"/>
  <c r="X2442" i="5" s="1"/>
  <c r="V2434" i="5"/>
  <c r="G2434" i="5"/>
  <c r="AB2434" i="5"/>
  <c r="V2426" i="5"/>
  <c r="G2426" i="5"/>
  <c r="G2418" i="5"/>
  <c r="R2418" i="5"/>
  <c r="E2418" i="5"/>
  <c r="X2418" i="5" s="1"/>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s="1"/>
  <c r="I2178" i="5"/>
  <c r="H2178" i="5"/>
  <c r="I2162" i="5"/>
  <c r="V2154" i="5"/>
  <c r="G2154" i="5"/>
  <c r="AB2154" i="5"/>
  <c r="V2146" i="5"/>
  <c r="G2146" i="5"/>
  <c r="G2138" i="5"/>
  <c r="J2138" i="5"/>
  <c r="H2138" i="5"/>
  <c r="E2138" i="5"/>
  <c r="X2138" i="5" s="1"/>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s="1"/>
  <c r="J1466" i="5"/>
  <c r="V1458" i="5"/>
  <c r="V1450" i="5"/>
  <c r="G1450" i="5"/>
  <c r="AB1450" i="5"/>
  <c r="V1442" i="5"/>
  <c r="AB1442" i="5"/>
  <c r="AB1426" i="5"/>
  <c r="V1426" i="5"/>
  <c r="G1426" i="5"/>
  <c r="F1418" i="5"/>
  <c r="J1418" i="5"/>
  <c r="E1418" i="5"/>
  <c r="X1418" i="5" s="1"/>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s="1"/>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s="1"/>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s="1"/>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s="1"/>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s="1"/>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s="1"/>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F2445" i="5"/>
  <c r="R2003" i="5"/>
  <c r="J2003" i="5"/>
  <c r="E2003" i="5"/>
  <c r="X2003" i="5" s="1"/>
  <c r="I2003" i="5"/>
  <c r="I2213" i="5"/>
  <c r="F2213" i="5"/>
  <c r="J2213" i="5"/>
  <c r="I2437" i="5"/>
  <c r="H2493" i="5"/>
  <c r="R2445" i="5"/>
  <c r="AB2308" i="5"/>
  <c r="G2211" i="5"/>
  <c r="I54" i="6"/>
  <c r="I53" i="6"/>
  <c r="J54" i="6"/>
  <c r="J53" i="6"/>
  <c r="G188" i="5"/>
  <c r="F2493" i="5"/>
  <c r="E2445" i="5"/>
  <c r="X2445" i="5" s="1"/>
  <c r="AB1324" i="5"/>
  <c r="V1892" i="5"/>
  <c r="H188" i="5"/>
  <c r="G2493" i="5"/>
  <c r="R2493" i="5"/>
  <c r="I2445"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s="1"/>
  <c r="J1864" i="5"/>
  <c r="F2069" i="5"/>
  <c r="R2069" i="5"/>
  <c r="AB75" i="5"/>
  <c r="AB59" i="5"/>
  <c r="AB51" i="5"/>
  <c r="AB43" i="5"/>
  <c r="AB35" i="5"/>
  <c r="AB27" i="5"/>
  <c r="L62" i="6"/>
  <c r="AB1098" i="5"/>
  <c r="AB1058" i="5"/>
  <c r="AB1034" i="5"/>
  <c r="G1888" i="5"/>
  <c r="V2343" i="5"/>
  <c r="H25" i="6"/>
  <c r="D25" i="6"/>
  <c r="H31" i="6"/>
  <c r="D31" i="6"/>
  <c r="J4" i="5"/>
  <c r="M4" i="5"/>
  <c r="K4" i="5"/>
  <c r="J24" i="6"/>
  <c r="J34" i="6"/>
  <c r="J60" i="6"/>
  <c r="J30" i="6"/>
  <c r="J9" i="6"/>
  <c r="J16" i="6"/>
  <c r="I16" i="6"/>
  <c r="I10" i="6"/>
  <c r="P4" i="5"/>
  <c r="D4" i="8"/>
  <c r="I28" i="6"/>
  <c r="B1001" i="7"/>
  <c r="I23" i="6"/>
  <c r="L63" i="6"/>
  <c r="B35" i="4"/>
  <c r="J20" i="6"/>
  <c r="J44" i="6"/>
  <c r="B38" i="4"/>
  <c r="A23" i="6" s="1"/>
  <c r="J31" i="6"/>
  <c r="J13" i="6"/>
  <c r="J55" i="6"/>
  <c r="I12" i="6"/>
  <c r="I60" i="6"/>
  <c r="C60" i="6" s="1"/>
  <c r="I39" i="6"/>
  <c r="J49" i="6"/>
  <c r="B3" i="6"/>
  <c r="A4" i="8"/>
  <c r="I51" i="6"/>
  <c r="J40" i="6"/>
  <c r="I43" i="6"/>
  <c r="I31" i="6"/>
  <c r="C31" i="6" s="1"/>
  <c r="B22" i="3"/>
  <c r="B4" i="8"/>
  <c r="J38" i="6"/>
  <c r="B34" i="4"/>
  <c r="I20" i="6"/>
  <c r="J28" i="6"/>
  <c r="I58" i="6"/>
  <c r="B40" i="4"/>
  <c r="B46" i="4" s="1"/>
  <c r="A30" i="6" s="1"/>
  <c r="J10" i="6"/>
  <c r="I13" i="6"/>
  <c r="J64" i="6"/>
  <c r="I9" i="6"/>
  <c r="C3" i="6"/>
  <c r="I4" i="8"/>
  <c r="D4" i="5"/>
  <c r="I34" i="6"/>
  <c r="I46" i="6"/>
  <c r="C46" i="6" s="1"/>
  <c r="I29" i="6"/>
  <c r="C29" i="6" s="1"/>
  <c r="I15" i="6"/>
  <c r="C5" i="7"/>
  <c r="A1" i="6"/>
  <c r="A85" i="4"/>
  <c r="B33" i="4"/>
  <c r="A21" i="6" s="1"/>
  <c r="I21" i="6"/>
  <c r="B81" i="4"/>
  <c r="A58" i="6" s="1"/>
  <c r="H4" i="5"/>
  <c r="J50" i="6"/>
  <c r="J52" i="6"/>
  <c r="O4" i="5"/>
  <c r="I44" i="6"/>
  <c r="J62" i="6"/>
  <c r="J15" i="6"/>
  <c r="B2" i="5"/>
  <c r="B41" i="4"/>
  <c r="B47" i="4" s="1"/>
  <c r="A31" i="6" s="1"/>
  <c r="I8" i="6"/>
  <c r="D3" i="6"/>
  <c r="I5" i="6"/>
  <c r="J39" i="6"/>
  <c r="B18" i="1"/>
  <c r="B29" i="4"/>
  <c r="A18" i="6" s="1"/>
  <c r="J35" i="6"/>
  <c r="J8" i="6"/>
  <c r="J11" i="6"/>
  <c r="I30" i="6"/>
  <c r="C30" i="6" s="1"/>
  <c r="A3" i="6"/>
  <c r="D5" i="7"/>
  <c r="B32" i="4"/>
  <c r="A20" i="6" s="1"/>
  <c r="N4" i="5"/>
  <c r="B28" i="4"/>
  <c r="A17" i="6" s="1"/>
  <c r="I7" i="6"/>
  <c r="I64" i="6"/>
  <c r="I11" i="6"/>
  <c r="G4" i="5"/>
  <c r="A1" i="7"/>
  <c r="I40" i="6"/>
  <c r="C40" i="6" s="1"/>
  <c r="F4" i="5"/>
  <c r="I59" i="6"/>
  <c r="J51" i="6"/>
  <c r="I49" i="6"/>
  <c r="C4" i="8"/>
  <c r="A1" i="8"/>
  <c r="I17" i="6"/>
  <c r="C17" i="6" s="1"/>
  <c r="E4" i="5"/>
  <c r="L61" i="6"/>
  <c r="J23" i="6"/>
  <c r="B27" i="4"/>
  <c r="A16" i="6" s="1"/>
  <c r="B79" i="4"/>
  <c r="A56" i="6" s="1"/>
  <c r="J6" i="6"/>
  <c r="J12" i="6"/>
  <c r="D1" i="6"/>
  <c r="I18" i="6"/>
  <c r="C18" i="6" s="1"/>
  <c r="I35" i="6"/>
  <c r="C35" i="6" s="1"/>
  <c r="B5" i="7"/>
  <c r="J5" i="6"/>
  <c r="I25" i="6"/>
  <c r="C25" i="6" s="1"/>
  <c r="I55" i="6"/>
  <c r="J41" i="6"/>
  <c r="J56" i="6"/>
  <c r="I26" i="6"/>
  <c r="C26" i="6" s="1"/>
  <c r="I41" i="6"/>
  <c r="C41" i="6" s="1"/>
  <c r="I45" i="6"/>
  <c r="C45" i="6" s="1"/>
  <c r="I50" i="6"/>
  <c r="A64" i="2"/>
  <c r="A47" i="2"/>
  <c r="J25" i="6"/>
  <c r="I36" i="6"/>
  <c r="C36" i="6" s="1"/>
  <c r="I65" i="6"/>
  <c r="C4" i="5"/>
  <c r="F65" i="6" s="1"/>
  <c r="C65" i="6" s="1"/>
  <c r="H4" i="8"/>
  <c r="J59" i="6"/>
  <c r="J18" i="6"/>
  <c r="F4" i="8"/>
  <c r="B3" i="5"/>
  <c r="I38" i="6"/>
  <c r="G4" i="8"/>
  <c r="J29" i="6"/>
  <c r="I4" i="5"/>
  <c r="J33" i="6"/>
  <c r="J7" i="6"/>
  <c r="L4" i="5"/>
  <c r="B68" i="4"/>
  <c r="A47" i="6" s="1"/>
  <c r="J63" i="6"/>
  <c r="J36" i="6"/>
  <c r="I48" i="6"/>
  <c r="A4" i="5"/>
  <c r="G25" i="4"/>
  <c r="G49" i="4" s="1"/>
  <c r="I56" i="6"/>
  <c r="J4" i="6"/>
  <c r="C4" i="6"/>
  <c r="D25" i="4"/>
  <c r="D55" i="4" s="1"/>
  <c r="A24" i="6"/>
  <c r="I1537" i="5"/>
  <c r="H1537" i="5"/>
  <c r="E1537" i="5"/>
  <c r="X1537" i="5" s="1"/>
  <c r="E1433" i="5"/>
  <c r="X1433" i="5" s="1"/>
  <c r="I1433" i="5"/>
  <c r="R1313" i="5"/>
  <c r="I131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AB2457" i="5"/>
  <c r="V2449" i="5"/>
  <c r="AB2449" i="5"/>
  <c r="V2409" i="5"/>
  <c r="G2409" i="5"/>
  <c r="AB2409" i="5"/>
  <c r="V2393" i="5"/>
  <c r="AB2393" i="5"/>
  <c r="E2321" i="5"/>
  <c r="X2321" i="5" s="1"/>
  <c r="J2321" i="5"/>
  <c r="R2321" i="5"/>
  <c r="V2313" i="5"/>
  <c r="G2313" i="5"/>
  <c r="AB2305" i="5"/>
  <c r="V2305" i="5"/>
  <c r="F2281" i="5"/>
  <c r="E2281" i="5"/>
  <c r="X2281" i="5" s="1"/>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s="1"/>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s="1"/>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s="1"/>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s="1"/>
  <c r="AB90" i="5"/>
  <c r="J2041" i="5"/>
  <c r="I2321" i="5"/>
  <c r="V713" i="5"/>
  <c r="V1001" i="5"/>
  <c r="V1577" i="5"/>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s="1"/>
  <c r="H56" i="5"/>
  <c r="G281" i="5"/>
  <c r="R689"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AB577" i="5"/>
  <c r="AB131" i="5"/>
  <c r="F2200" i="5"/>
  <c r="S1299" i="5"/>
  <c r="G864" i="5"/>
  <c r="F864" i="5"/>
  <c r="H84" i="5"/>
  <c r="F84" i="5"/>
  <c r="J1319" i="5"/>
  <c r="E281" i="5"/>
  <c r="X281" i="5" s="1"/>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s="1"/>
  <c r="E689" i="5"/>
  <c r="X689" i="5" s="1"/>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s="1"/>
  <c r="I1387" i="5"/>
  <c r="J1387" i="5"/>
  <c r="E1736" i="5"/>
  <c r="X1736" i="5" s="1"/>
  <c r="J1736" i="5"/>
  <c r="J84" i="5"/>
  <c r="AB977" i="5"/>
  <c r="F2439" i="5"/>
  <c r="H313" i="5"/>
  <c r="G689" i="5"/>
  <c r="F281" i="5"/>
  <c r="G313" i="5"/>
  <c r="H689" i="5"/>
  <c r="AB1193" i="5"/>
  <c r="AB1985" i="5"/>
  <c r="T1059" i="5"/>
  <c r="AB1033" i="5"/>
  <c r="G82" i="5"/>
  <c r="E193" i="5"/>
  <c r="X193" i="5" s="1"/>
  <c r="H2281" i="5"/>
  <c r="AB1281" i="5"/>
  <c r="V529" i="5"/>
  <c r="V1241" i="5"/>
  <c r="G1409" i="5"/>
  <c r="J1235" i="5"/>
  <c r="F1235" i="5"/>
  <c r="F2256" i="5"/>
  <c r="E2256" i="5"/>
  <c r="X2256" i="5" s="1"/>
  <c r="I2256" i="5"/>
  <c r="G1531" i="5"/>
  <c r="I1531" i="5"/>
  <c r="V2296" i="5"/>
  <c r="G2296" i="5"/>
  <c r="R2264" i="5"/>
  <c r="F2264" i="5"/>
  <c r="E2264" i="5"/>
  <c r="X2264" i="5" s="1"/>
  <c r="V2224" i="5"/>
  <c r="V2184" i="5"/>
  <c r="G2184" i="5"/>
  <c r="V2120" i="5"/>
  <c r="G2120" i="5"/>
  <c r="AB2080" i="5"/>
  <c r="V2080" i="5"/>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5" i="5"/>
  <c r="G2004" i="5"/>
  <c r="G149" i="5"/>
  <c r="G1381" i="5"/>
  <c r="J1412" i="5"/>
  <c r="J1777" i="5"/>
  <c r="E8" i="5"/>
  <c r="X8" i="5" s="1"/>
  <c r="G981" i="5"/>
  <c r="J1269" i="5"/>
  <c r="I2306" i="5"/>
  <c r="H1756" i="5"/>
  <c r="E2228" i="5"/>
  <c r="X2228" i="5" s="1"/>
  <c r="J925" i="5"/>
  <c r="J677" i="5"/>
  <c r="J149" i="5"/>
  <c r="E605" i="5"/>
  <c r="X605" i="5" s="1"/>
  <c r="E637" i="5"/>
  <c r="X637" i="5" s="1"/>
  <c r="G6" i="5"/>
  <c r="F5" i="5"/>
  <c r="E844" i="5"/>
  <c r="X844" i="5" s="1"/>
  <c r="H844" i="5"/>
  <c r="R2124" i="5"/>
  <c r="J2306" i="5"/>
  <c r="G228" i="5"/>
  <c r="X5"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I5" i="5"/>
  <c r="G1756" i="5"/>
  <c r="J1788" i="5"/>
  <c r="R1788" i="5"/>
  <c r="G1269" i="5"/>
  <c r="J981" i="5"/>
  <c r="H2306" i="5"/>
  <c r="E1356" i="5"/>
  <c r="X1356" i="5" s="1"/>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s="1"/>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s="1"/>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s="1"/>
  <c r="J1968" i="5"/>
  <c r="J1014" i="5"/>
  <c r="E1014" i="5"/>
  <c r="X1014" i="5" s="1"/>
  <c r="J1472" i="5"/>
  <c r="R334" i="5"/>
  <c r="R1632" i="5"/>
  <c r="I1552" i="5"/>
  <c r="AB1966" i="5"/>
  <c r="AB1750" i="5"/>
  <c r="J942" i="5"/>
  <c r="H491" i="5"/>
  <c r="F1472" i="5"/>
  <c r="R1014" i="5"/>
  <c r="F1632" i="5"/>
  <c r="J334" i="5"/>
  <c r="V1934" i="5"/>
  <c r="J1247" i="5"/>
  <c r="H1472" i="5"/>
  <c r="E1195" i="5"/>
  <c r="X1195" i="5" s="1"/>
  <c r="E942" i="5"/>
  <c r="X942" i="5" s="1"/>
  <c r="E491" i="5"/>
  <c r="X491" i="5" s="1"/>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s="1"/>
  <c r="V1118" i="5"/>
  <c r="G63" i="6"/>
  <c r="AB2498" i="5"/>
  <c r="G64" i="6"/>
  <c r="G5" i="6"/>
  <c r="H5" i="6" s="1"/>
  <c r="D5" i="6" s="1"/>
  <c r="H16" i="5"/>
  <c r="R16" i="5"/>
  <c r="G10" i="5"/>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R17" i="5"/>
  <c r="F17" i="5"/>
  <c r="H17" i="5"/>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F10" i="5"/>
  <c r="I16" i="5"/>
  <c r="H2346" i="5"/>
  <c r="J10"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F16" i="5"/>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09" i="5"/>
  <c r="I1541" i="5"/>
  <c r="F61" i="5"/>
  <c r="R637" i="5"/>
  <c r="R2357" i="5"/>
  <c r="R549" i="5"/>
  <c r="H357" i="5"/>
  <c r="H37" i="5"/>
  <c r="I6" i="5"/>
  <c r="H1212" i="5"/>
  <c r="G1212" i="5"/>
  <c r="E596" i="5"/>
  <c r="X596" i="5" s="1"/>
  <c r="G197" i="5"/>
  <c r="F1276" i="5"/>
  <c r="R1332" i="5"/>
  <c r="G11"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AB2366" i="5"/>
  <c r="V2470" i="5"/>
  <c r="G1983" i="5"/>
  <c r="V2414" i="5"/>
  <c r="G2414" i="5"/>
  <c r="AB2499" i="5"/>
  <c r="T2498" i="5"/>
  <c r="T2499" i="5"/>
  <c r="B57" i="4"/>
  <c r="A39" i="6" s="1"/>
  <c r="G15" i="6"/>
  <c r="H15" i="6" s="1"/>
  <c r="B63" i="4"/>
  <c r="A44" i="6" s="1"/>
  <c r="G20" i="6"/>
  <c r="H20" i="6" s="1"/>
  <c r="D20" i="6" s="1"/>
  <c r="D16" i="6"/>
  <c r="K62" i="6"/>
  <c r="B75" i="4"/>
  <c r="A54" i="6" s="1"/>
  <c r="E2363" i="5"/>
  <c r="X2363" i="5" s="1"/>
  <c r="I2363" i="5"/>
  <c r="H2363" i="5"/>
  <c r="J2363" i="5"/>
  <c r="R1619" i="5"/>
  <c r="H1619" i="5"/>
  <c r="I1619" i="5"/>
  <c r="E1619" i="5"/>
  <c r="X1619" i="5" s="1"/>
  <c r="J1619" i="5"/>
  <c r="F1619" i="5"/>
  <c r="G61" i="6"/>
  <c r="I1958" i="5"/>
  <c r="I2332" i="5"/>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G62" i="6"/>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R2080" i="5"/>
  <c r="H2080" i="5"/>
  <c r="E2080" i="5"/>
  <c r="X2080" i="5" s="1"/>
  <c r="J2080" i="5"/>
  <c r="F2080" i="5"/>
  <c r="I2080" i="5"/>
  <c r="F2224" i="5"/>
  <c r="R2224" i="5"/>
  <c r="I2224" i="5"/>
  <c r="H2224" i="5"/>
  <c r="E2224" i="5"/>
  <c r="X2224" i="5" s="1"/>
  <c r="J2224" i="5"/>
  <c r="R2401" i="5"/>
  <c r="G2401" i="5"/>
  <c r="I2401" i="5"/>
  <c r="E2401" i="5"/>
  <c r="X2401" i="5" s="1"/>
  <c r="H2401" i="5"/>
  <c r="F2401" i="5"/>
  <c r="J2401" i="5"/>
  <c r="I833" i="5"/>
  <c r="E833" i="5"/>
  <c r="X833" i="5" s="1"/>
  <c r="R833" i="5"/>
  <c r="H833" i="5"/>
  <c r="J833" i="5"/>
  <c r="G833" i="5"/>
  <c r="F833" i="5"/>
  <c r="H1641" i="5"/>
  <c r="G1641" i="5"/>
  <c r="E1641" i="5"/>
  <c r="X1641" i="5" s="1"/>
  <c r="F1641" i="5"/>
  <c r="I1641" i="5"/>
  <c r="J1641" i="5"/>
  <c r="R1641" i="5"/>
  <c r="F121" i="5"/>
  <c r="H121" i="5"/>
  <c r="J121" i="5"/>
  <c r="G121" i="5"/>
  <c r="R121" i="5"/>
  <c r="E121" i="5"/>
  <c r="X121" i="5" s="1"/>
  <c r="I121" i="5"/>
  <c r="F225" i="5"/>
  <c r="J225" i="5"/>
  <c r="I225" i="5"/>
  <c r="G225" i="5"/>
  <c r="E225" i="5"/>
  <c r="X225" i="5" s="1"/>
  <c r="H225" i="5"/>
  <c r="R225" i="5"/>
  <c r="F337" i="5"/>
  <c r="I337" i="5"/>
  <c r="H337" i="5"/>
  <c r="E337" i="5"/>
  <c r="X337" i="5" s="1"/>
  <c r="J337" i="5"/>
  <c r="R337" i="5"/>
  <c r="R473" i="5"/>
  <c r="H473" i="5"/>
  <c r="G473" i="5"/>
  <c r="E473" i="5"/>
  <c r="X473" i="5" s="1"/>
  <c r="J473" i="5"/>
  <c r="I473" i="5"/>
  <c r="F473" i="5"/>
  <c r="J553" i="5"/>
  <c r="H553" i="5"/>
  <c r="F553" i="5"/>
  <c r="R553" i="5"/>
  <c r="I553" i="5"/>
  <c r="G553" i="5"/>
  <c r="E553" i="5"/>
  <c r="X553" i="5" s="1"/>
  <c r="J681" i="5"/>
  <c r="R681" i="5"/>
  <c r="H681" i="5"/>
  <c r="I681" i="5"/>
  <c r="F681" i="5"/>
  <c r="E681" i="5"/>
  <c r="X681" i="5" s="1"/>
  <c r="G681" i="5"/>
  <c r="R897" i="5"/>
  <c r="I897" i="5"/>
  <c r="F897" i="5"/>
  <c r="G897" i="5"/>
  <c r="E897" i="5"/>
  <c r="X897" i="5" s="1"/>
  <c r="J897" i="5"/>
  <c r="H897" i="5"/>
  <c r="F1393" i="5"/>
  <c r="E1393" i="5"/>
  <c r="X1393" i="5" s="1"/>
  <c r="R1393" i="5"/>
  <c r="J1393" i="5"/>
  <c r="I1393" i="5"/>
  <c r="H1393" i="5"/>
  <c r="I1665" i="5"/>
  <c r="R1665" i="5"/>
  <c r="H1665" i="5"/>
  <c r="E1665" i="5"/>
  <c r="X1665" i="5" s="1"/>
  <c r="G1665" i="5"/>
  <c r="F1665" i="5"/>
  <c r="J1665" i="5"/>
  <c r="H2017" i="5"/>
  <c r="E2017" i="5"/>
  <c r="X2017" i="5" s="1"/>
  <c r="J2017" i="5"/>
  <c r="F2017" i="5"/>
  <c r="R2017" i="5"/>
  <c r="I2017" i="5"/>
  <c r="G2017" i="5"/>
  <c r="R2457" i="5"/>
  <c r="E2457" i="5"/>
  <c r="X2457" i="5" s="1"/>
  <c r="G2457" i="5"/>
  <c r="F2457" i="5"/>
  <c r="H2457" i="5"/>
  <c r="J2457" i="5"/>
  <c r="I2457" i="5"/>
  <c r="G2080" i="5"/>
  <c r="G1689" i="5"/>
  <c r="J1689" i="5"/>
  <c r="I1689" i="5"/>
  <c r="H1689" i="5"/>
  <c r="R1689" i="5"/>
  <c r="E1689" i="5"/>
  <c r="X1689" i="5" s="1"/>
  <c r="F1689" i="5"/>
  <c r="F617" i="5"/>
  <c r="G617" i="5"/>
  <c r="J617" i="5"/>
  <c r="I617" i="5"/>
  <c r="H617" i="5"/>
  <c r="E617" i="5"/>
  <c r="X617" i="5" s="1"/>
  <c r="R617" i="5"/>
  <c r="E18" i="5"/>
  <c r="X18" i="5" s="1"/>
  <c r="G18" i="5"/>
  <c r="I18" i="5"/>
  <c r="J18" i="5"/>
  <c r="F18" i="5"/>
  <c r="R18" i="5"/>
  <c r="H18"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E2305" i="5"/>
  <c r="X2305" i="5" s="1"/>
  <c r="J2305" i="5"/>
  <c r="F2305" i="5"/>
  <c r="H2305" i="5"/>
  <c r="R2305" i="5"/>
  <c r="I2305" i="5"/>
  <c r="F2393" i="5"/>
  <c r="J2393" i="5"/>
  <c r="R2393" i="5"/>
  <c r="I2393" i="5"/>
  <c r="G2393" i="5"/>
  <c r="H2393" i="5"/>
  <c r="E2393" i="5"/>
  <c r="X2393" i="5" s="1"/>
  <c r="J1065" i="5"/>
  <c r="I1065" i="5"/>
  <c r="H1065" i="5"/>
  <c r="F1065" i="5"/>
  <c r="R1065" i="5"/>
  <c r="E1065" i="5"/>
  <c r="X1065" i="5" s="1"/>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G1169" i="5"/>
  <c r="J1169" i="5"/>
  <c r="R1169" i="5"/>
  <c r="H1169" i="5"/>
  <c r="E1169" i="5"/>
  <c r="X1169" i="5" s="1"/>
  <c r="F1169" i="5"/>
  <c r="R1425" i="5"/>
  <c r="I1425" i="5"/>
  <c r="F1425" i="5"/>
  <c r="E1425" i="5"/>
  <c r="X1425" i="5" s="1"/>
  <c r="H1425" i="5"/>
  <c r="J1425" i="5"/>
  <c r="F2193" i="5"/>
  <c r="I2193" i="5"/>
  <c r="R2193" i="5"/>
  <c r="H2193" i="5"/>
  <c r="J2193" i="5"/>
  <c r="E2193" i="5"/>
  <c r="X2193" i="5" s="1"/>
  <c r="J2473" i="5"/>
  <c r="F2473" i="5"/>
  <c r="H2473" i="5"/>
  <c r="E2473" i="5"/>
  <c r="X2473" i="5" s="1"/>
  <c r="I2473" i="5"/>
  <c r="R2473" i="5"/>
  <c r="I1368" i="5"/>
  <c r="R1368" i="5"/>
  <c r="H1368" i="5"/>
  <c r="J1368" i="5"/>
  <c r="F1368" i="5"/>
  <c r="E1368" i="5"/>
  <c r="X1368" i="5" s="1"/>
  <c r="I1577" i="5"/>
  <c r="F1577" i="5"/>
  <c r="J1577" i="5"/>
  <c r="R1577" i="5"/>
  <c r="H1577" i="5"/>
  <c r="E1577" i="5"/>
  <c r="X1577" i="5" s="1"/>
  <c r="G1577" i="5"/>
  <c r="F66" i="5"/>
  <c r="R66" i="5"/>
  <c r="H66" i="5"/>
  <c r="G66" i="5"/>
  <c r="I66" i="5"/>
  <c r="J66" i="5"/>
  <c r="E66" i="5"/>
  <c r="X66" i="5" s="1"/>
  <c r="F425" i="5"/>
  <c r="H425" i="5"/>
  <c r="E425" i="5"/>
  <c r="X425" i="5" s="1"/>
  <c r="R425" i="5"/>
  <c r="I425" i="5"/>
  <c r="G425" i="5"/>
  <c r="J425" i="5"/>
  <c r="F945" i="5"/>
  <c r="H945" i="5"/>
  <c r="I945" i="5"/>
  <c r="J945" i="5"/>
  <c r="E945" i="5"/>
  <c r="X945" i="5" s="1"/>
  <c r="R945" i="5"/>
  <c r="I1025" i="5"/>
  <c r="R1025" i="5"/>
  <c r="G1025" i="5"/>
  <c r="H1025" i="5"/>
  <c r="E1025" i="5"/>
  <c r="X1025" i="5" s="1"/>
  <c r="F1025" i="5"/>
  <c r="J1025" i="5"/>
  <c r="G1121" i="5"/>
  <c r="I1121" i="5"/>
  <c r="H1121" i="5"/>
  <c r="J1121" i="5"/>
  <c r="E1121" i="5"/>
  <c r="X1121" i="5" s="1"/>
  <c r="R1121" i="5"/>
  <c r="F1121" i="5"/>
  <c r="F1249" i="5"/>
  <c r="J1249" i="5"/>
  <c r="I1249" i="5"/>
  <c r="R1249" i="5"/>
  <c r="G1249" i="5"/>
  <c r="E1249" i="5"/>
  <c r="X1249" i="5" s="1"/>
  <c r="H1249" i="5"/>
  <c r="I2120" i="5"/>
  <c r="J2120" i="5"/>
  <c r="F2120" i="5"/>
  <c r="E2120" i="5"/>
  <c r="X2120" i="5" s="1"/>
  <c r="R2120" i="5"/>
  <c r="H2120" i="5"/>
  <c r="R393" i="5"/>
  <c r="F393" i="5"/>
  <c r="J393" i="5"/>
  <c r="H393" i="5"/>
  <c r="I393" i="5"/>
  <c r="G393" i="5"/>
  <c r="E393" i="5"/>
  <c r="X393" i="5" s="1"/>
  <c r="H753" i="5"/>
  <c r="R753" i="5"/>
  <c r="J753" i="5"/>
  <c r="E753" i="5"/>
  <c r="X753" i="5" s="1"/>
  <c r="G753" i="5"/>
  <c r="I753" i="5"/>
  <c r="I1001" i="5"/>
  <c r="R1001" i="5"/>
  <c r="G1001" i="5"/>
  <c r="F1001" i="5"/>
  <c r="J1001" i="5"/>
  <c r="H1001" i="5"/>
  <c r="E1001" i="5"/>
  <c r="X1001" i="5" s="1"/>
  <c r="H26" i="5"/>
  <c r="I26" i="5"/>
  <c r="E26" i="5"/>
  <c r="X26" i="5" s="1"/>
  <c r="J26" i="5"/>
  <c r="F26" i="5"/>
  <c r="R26" i="5"/>
  <c r="R137" i="5"/>
  <c r="E137" i="5"/>
  <c r="X137" i="5" s="1"/>
  <c r="J137" i="5"/>
  <c r="F137" i="5"/>
  <c r="H137" i="5"/>
  <c r="I137" i="5"/>
  <c r="G137" i="5"/>
  <c r="F265" i="5"/>
  <c r="E265" i="5"/>
  <c r="X265" i="5" s="1"/>
  <c r="J265" i="5"/>
  <c r="R265" i="5"/>
  <c r="H265" i="5"/>
  <c r="I265" i="5"/>
  <c r="G265" i="5"/>
  <c r="G353" i="5"/>
  <c r="R353" i="5"/>
  <c r="F353" i="5"/>
  <c r="J353" i="5"/>
  <c r="H353" i="5"/>
  <c r="E353" i="5"/>
  <c r="X353" i="5" s="1"/>
  <c r="I353" i="5"/>
  <c r="I489" i="5"/>
  <c r="G489" i="5"/>
  <c r="E489" i="5"/>
  <c r="X489" i="5" s="1"/>
  <c r="F489" i="5"/>
  <c r="J489" i="5"/>
  <c r="R489" i="5"/>
  <c r="H489" i="5"/>
  <c r="E585" i="5"/>
  <c r="X585" i="5" s="1"/>
  <c r="I585" i="5"/>
  <c r="H585" i="5"/>
  <c r="J585" i="5"/>
  <c r="R585" i="5"/>
  <c r="G585" i="5"/>
  <c r="F585" i="5"/>
  <c r="F761" i="5"/>
  <c r="H761" i="5"/>
  <c r="I761" i="5"/>
  <c r="E761" i="5"/>
  <c r="X761" i="5" s="1"/>
  <c r="G761" i="5"/>
  <c r="J761" i="5"/>
  <c r="R761" i="5"/>
  <c r="E1337" i="5"/>
  <c r="X1337" i="5" s="1"/>
  <c r="R1337" i="5"/>
  <c r="J1337" i="5"/>
  <c r="H1337" i="5"/>
  <c r="F1337" i="5"/>
  <c r="I1337" i="5"/>
  <c r="I1489" i="5"/>
  <c r="R1489" i="5"/>
  <c r="G1489" i="5"/>
  <c r="E1489" i="5"/>
  <c r="X1489" i="5" s="1"/>
  <c r="F1489" i="5"/>
  <c r="H1489" i="5"/>
  <c r="J1489" i="5"/>
  <c r="R1921" i="5"/>
  <c r="G1921" i="5"/>
  <c r="E1921" i="5"/>
  <c r="X1921" i="5" s="1"/>
  <c r="F1921" i="5"/>
  <c r="H1921" i="5"/>
  <c r="I1921" i="5"/>
  <c r="J1921" i="5"/>
  <c r="R2233" i="5"/>
  <c r="F2233" i="5"/>
  <c r="I2233" i="5"/>
  <c r="H2233" i="5"/>
  <c r="J2233" i="5"/>
  <c r="E2233" i="5"/>
  <c r="X2233" i="5" s="1"/>
  <c r="H2313" i="5"/>
  <c r="F2313" i="5"/>
  <c r="J2313" i="5"/>
  <c r="I2313" i="5"/>
  <c r="R2313" i="5"/>
  <c r="E2313" i="5"/>
  <c r="X2313" i="5" s="1"/>
  <c r="H2409" i="5"/>
  <c r="F2409" i="5"/>
  <c r="R2409" i="5"/>
  <c r="J2409" i="5"/>
  <c r="E2409" i="5"/>
  <c r="X2409" i="5" s="1"/>
  <c r="I2409" i="5"/>
  <c r="E2184" i="5"/>
  <c r="X2184" i="5" s="1"/>
  <c r="I2184" i="5"/>
  <c r="R2184" i="5"/>
  <c r="H2184" i="5"/>
  <c r="J2184" i="5"/>
  <c r="F2184" i="5"/>
  <c r="I2296" i="5"/>
  <c r="E2296" i="5"/>
  <c r="X2296" i="5" s="1"/>
  <c r="R2296" i="5"/>
  <c r="H2296" i="5"/>
  <c r="J2296" i="5"/>
  <c r="F2296" i="5"/>
  <c r="R2001" i="5"/>
  <c r="G2001" i="5"/>
  <c r="I2001" i="5"/>
  <c r="H2001" i="5"/>
  <c r="E2001" i="5"/>
  <c r="X2001" i="5" s="1"/>
  <c r="F2001" i="5"/>
  <c r="J2001" i="5"/>
  <c r="F177" i="5"/>
  <c r="I177" i="5"/>
  <c r="R177" i="5"/>
  <c r="G177" i="5"/>
  <c r="J177" i="5"/>
  <c r="E177" i="5"/>
  <c r="X177" i="5" s="1"/>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I449" i="5"/>
  <c r="G449" i="5"/>
  <c r="J449" i="5"/>
  <c r="E449" i="5"/>
  <c r="X449" i="5" s="1"/>
  <c r="F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E1241" i="5"/>
  <c r="X1241" i="5" s="1"/>
  <c r="F1241" i="5"/>
  <c r="R1241" i="5"/>
  <c r="J1241" i="5"/>
  <c r="H1241" i="5"/>
  <c r="G1241" i="5"/>
  <c r="J505" i="5"/>
  <c r="E505" i="5"/>
  <c r="X505" i="5" s="1"/>
  <c r="H505" i="5"/>
  <c r="F505" i="5"/>
  <c r="G505" i="5"/>
  <c r="I505" i="5"/>
  <c r="R505" i="5"/>
  <c r="I1993" i="5"/>
  <c r="E1993" i="5"/>
  <c r="X1993" i="5" s="1"/>
  <c r="J1993" i="5"/>
  <c r="F1993" i="5"/>
  <c r="R1993" i="5"/>
  <c r="H1993" i="5"/>
  <c r="J1073" i="5"/>
  <c r="F1073" i="5"/>
  <c r="I1073" i="5"/>
  <c r="G1073" i="5"/>
  <c r="E1073" i="5"/>
  <c r="X1073" i="5" s="1"/>
  <c r="R1073" i="5"/>
  <c r="H1073" i="5"/>
  <c r="I2465" i="5"/>
  <c r="F2465" i="5"/>
  <c r="H2465" i="5"/>
  <c r="R2465" i="5"/>
  <c r="G2465" i="5"/>
  <c r="J2465" i="5"/>
  <c r="E2465" i="5"/>
  <c r="X2465" i="5" s="1"/>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R1201" i="5"/>
  <c r="E1201" i="5"/>
  <c r="X1201" i="5" s="1"/>
  <c r="H1201" i="5"/>
  <c r="J1201" i="5"/>
  <c r="I1201" i="5"/>
  <c r="F1201" i="5"/>
  <c r="J1265" i="5"/>
  <c r="E1265" i="5"/>
  <c r="X1265" i="5" s="1"/>
  <c r="R1265" i="5"/>
  <c r="F1265" i="5"/>
  <c r="H1265" i="5"/>
  <c r="I1265" i="5"/>
  <c r="G1345" i="5"/>
  <c r="E1345" i="5"/>
  <c r="X1345" i="5" s="1"/>
  <c r="I1345" i="5"/>
  <c r="J1345" i="5"/>
  <c r="F1345" i="5"/>
  <c r="R1345" i="5"/>
  <c r="H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E50" i="5"/>
  <c r="X50" i="5" s="1"/>
  <c r="J50" i="5"/>
  <c r="F50" i="5"/>
  <c r="G50" i="5"/>
  <c r="H50" i="5"/>
  <c r="R50" i="5"/>
  <c r="I50" i="5"/>
  <c r="E169" i="5"/>
  <c r="X169" i="5" s="1"/>
  <c r="J169" i="5"/>
  <c r="F169" i="5"/>
  <c r="R169" i="5"/>
  <c r="H169" i="5"/>
  <c r="I169" i="5"/>
  <c r="G169" i="5"/>
  <c r="G337"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R673" i="5"/>
  <c r="E673" i="5"/>
  <c r="X673" i="5" s="1"/>
  <c r="J673" i="5"/>
  <c r="G673" i="5"/>
  <c r="F673" i="5"/>
  <c r="I673" i="5"/>
  <c r="H673" i="5"/>
  <c r="J809" i="5"/>
  <c r="R809" i="5"/>
  <c r="E809" i="5"/>
  <c r="X809" i="5" s="1"/>
  <c r="G809" i="5"/>
  <c r="I809" i="5"/>
  <c r="F809" i="5"/>
  <c r="H809" i="5"/>
  <c r="I865" i="5"/>
  <c r="J865" i="5"/>
  <c r="H865" i="5"/>
  <c r="G865" i="5"/>
  <c r="E865" i="5"/>
  <c r="X865" i="5" s="1"/>
  <c r="F865" i="5"/>
  <c r="R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H654" i="5"/>
  <c r="R654" i="5"/>
  <c r="E654" i="5"/>
  <c r="X654" i="5" s="1"/>
  <c r="J654" i="5"/>
  <c r="I654" i="5"/>
  <c r="F654" i="5"/>
  <c r="H918" i="5"/>
  <c r="F918" i="5"/>
  <c r="E918" i="5"/>
  <c r="X918" i="5" s="1"/>
  <c r="G918" i="5"/>
  <c r="J918" i="5"/>
  <c r="R918" i="5"/>
  <c r="I918" i="5"/>
  <c r="F470" i="5"/>
  <c r="G470" i="5"/>
  <c r="E470" i="5"/>
  <c r="X470" i="5" s="1"/>
  <c r="I470" i="5"/>
  <c r="R470" i="5"/>
  <c r="J470" i="5"/>
  <c r="H470" i="5"/>
  <c r="I758" i="5"/>
  <c r="E758" i="5"/>
  <c r="X758" i="5" s="1"/>
  <c r="H758" i="5"/>
  <c r="G758" i="5"/>
  <c r="J758" i="5"/>
  <c r="R758" i="5"/>
  <c r="F758" i="5"/>
  <c r="I502" i="5"/>
  <c r="H502" i="5"/>
  <c r="E502" i="5"/>
  <c r="X502" i="5" s="1"/>
  <c r="G502" i="5"/>
  <c r="F502" i="5"/>
  <c r="R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I2022" i="5"/>
  <c r="J2022" i="5"/>
  <c r="H2022" i="5"/>
  <c r="F2022" i="5"/>
  <c r="G2022" i="5"/>
  <c r="R2022" i="5"/>
  <c r="J2086" i="5"/>
  <c r="H2086" i="5"/>
  <c r="G2086" i="5"/>
  <c r="E2086" i="5"/>
  <c r="X2086" i="5" s="1"/>
  <c r="R2086" i="5"/>
  <c r="I2086" i="5"/>
  <c r="F2086" i="5"/>
  <c r="I2286" i="5"/>
  <c r="R2286" i="5"/>
  <c r="H2286" i="5"/>
  <c r="E2286" i="5"/>
  <c r="X2286" i="5" s="1"/>
  <c r="J2286" i="5"/>
  <c r="F2286" i="5"/>
  <c r="R214" i="5"/>
  <c r="G214" i="5"/>
  <c r="H214" i="5"/>
  <c r="I214" i="5"/>
  <c r="F214" i="5"/>
  <c r="E214" i="5"/>
  <c r="X214" i="5" s="1"/>
  <c r="J214" i="5"/>
  <c r="H318" i="5"/>
  <c r="G318" i="5"/>
  <c r="E318" i="5"/>
  <c r="X318" i="5" s="1"/>
  <c r="J318" i="5"/>
  <c r="R318" i="5"/>
  <c r="F318" i="5"/>
  <c r="I318" i="5"/>
  <c r="I1294" i="5"/>
  <c r="G1294" i="5"/>
  <c r="H1294" i="5"/>
  <c r="J1294" i="5"/>
  <c r="F1294" i="5"/>
  <c r="R1294" i="5"/>
  <c r="E1294" i="5"/>
  <c r="X1294" i="5" s="1"/>
  <c r="E1470" i="5"/>
  <c r="X1470" i="5" s="1"/>
  <c r="F1470" i="5"/>
  <c r="G1470" i="5"/>
  <c r="H1470" i="5"/>
  <c r="J1470" i="5"/>
  <c r="R1470" i="5"/>
  <c r="I1470" i="5"/>
  <c r="E1790" i="5"/>
  <c r="X1790" i="5" s="1"/>
  <c r="R1790" i="5"/>
  <c r="I1790" i="5"/>
  <c r="H1790" i="5"/>
  <c r="J1790" i="5"/>
  <c r="F1790" i="5"/>
  <c r="J1846" i="5"/>
  <c r="E1846" i="5"/>
  <c r="X1846" i="5" s="1"/>
  <c r="I1846" i="5"/>
  <c r="F1846" i="5"/>
  <c r="H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I47" i="5"/>
  <c r="H47" i="5"/>
  <c r="F47" i="5"/>
  <c r="E47" i="5"/>
  <c r="X47" i="5" s="1"/>
  <c r="R47" i="5"/>
  <c r="J47" i="5"/>
  <c r="R1182" i="5"/>
  <c r="J1182" i="5"/>
  <c r="H1182" i="5"/>
  <c r="F1182" i="5"/>
  <c r="E1182" i="5"/>
  <c r="X1182" i="5" s="1"/>
  <c r="I1182" i="5"/>
  <c r="F1382" i="5"/>
  <c r="J1382" i="5"/>
  <c r="G1382" i="5"/>
  <c r="R1382" i="5"/>
  <c r="H1382" i="5"/>
  <c r="E1382" i="5"/>
  <c r="X1382" i="5" s="1"/>
  <c r="I1382" i="5"/>
  <c r="G1518" i="5"/>
  <c r="R1518" i="5"/>
  <c r="J1518" i="5"/>
  <c r="H1518" i="5"/>
  <c r="E1518" i="5"/>
  <c r="X1518" i="5" s="1"/>
  <c r="I1518" i="5"/>
  <c r="F1518" i="5"/>
  <c r="G1734" i="5"/>
  <c r="F1734" i="5"/>
  <c r="R1734" i="5"/>
  <c r="J1734" i="5"/>
  <c r="E1734" i="5"/>
  <c r="X1734" i="5" s="1"/>
  <c r="H1734" i="5"/>
  <c r="I1734" i="5"/>
  <c r="J2302" i="5"/>
  <c r="F2302" i="5"/>
  <c r="H2302" i="5"/>
  <c r="I2302" i="5"/>
  <c r="R2302" i="5"/>
  <c r="E2302" i="5"/>
  <c r="X2302" i="5" s="1"/>
  <c r="I2462" i="5"/>
  <c r="J2462" i="5"/>
  <c r="E2462" i="5"/>
  <c r="X2462" i="5" s="1"/>
  <c r="R2462" i="5"/>
  <c r="H2462" i="5"/>
  <c r="F2462" i="5"/>
  <c r="F222" i="5"/>
  <c r="H222" i="5"/>
  <c r="R222" i="5"/>
  <c r="J222" i="5"/>
  <c r="I222" i="5"/>
  <c r="E222" i="5"/>
  <c r="X222" i="5" s="1"/>
  <c r="G222" i="5"/>
  <c r="F486" i="5"/>
  <c r="E486" i="5"/>
  <c r="X486" i="5" s="1"/>
  <c r="J486" i="5"/>
  <c r="I486" i="5"/>
  <c r="G486" i="5"/>
  <c r="R486" i="5"/>
  <c r="H486" i="5"/>
  <c r="R23" i="5"/>
  <c r="E23" i="5"/>
  <c r="X23" i="5" s="1"/>
  <c r="H23" i="5"/>
  <c r="I23" i="5"/>
  <c r="G23" i="5"/>
  <c r="J23" i="5"/>
  <c r="F23"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H1990" i="5"/>
  <c r="J1990" i="5"/>
  <c r="E1990" i="5"/>
  <c r="X1990" i="5" s="1"/>
  <c r="F1990" i="5"/>
  <c r="R1990" i="5"/>
  <c r="I1990" i="5"/>
  <c r="H2038" i="5"/>
  <c r="R2038" i="5"/>
  <c r="E2038" i="5"/>
  <c r="X2038" i="5" s="1"/>
  <c r="F2038" i="5"/>
  <c r="J2038" i="5"/>
  <c r="I2038" i="5"/>
  <c r="G2038" i="5"/>
  <c r="H2174" i="5"/>
  <c r="J2174" i="5"/>
  <c r="R2174" i="5"/>
  <c r="F2174" i="5"/>
  <c r="I2174" i="5"/>
  <c r="E2174" i="5"/>
  <c r="X2174" i="5" s="1"/>
  <c r="R2382" i="5"/>
  <c r="F2382" i="5"/>
  <c r="J2382" i="5"/>
  <c r="H2382" i="5"/>
  <c r="E2382" i="5"/>
  <c r="X2382" i="5" s="1"/>
  <c r="G2382" i="5"/>
  <c r="I2382" i="5"/>
  <c r="R366" i="5"/>
  <c r="I366" i="5"/>
  <c r="G366" i="5"/>
  <c r="J366" i="5"/>
  <c r="E366" i="5"/>
  <c r="X366" i="5" s="1"/>
  <c r="F366" i="5"/>
  <c r="H366" i="5"/>
  <c r="I894" i="5"/>
  <c r="F894" i="5"/>
  <c r="R894" i="5"/>
  <c r="H894" i="5"/>
  <c r="E894" i="5"/>
  <c r="X894" i="5" s="1"/>
  <c r="G894" i="5"/>
  <c r="J894" i="5"/>
  <c r="F670" i="5"/>
  <c r="R670" i="5"/>
  <c r="J670" i="5"/>
  <c r="H670" i="5"/>
  <c r="I670" i="5"/>
  <c r="E670" i="5"/>
  <c r="X670" i="5" s="1"/>
  <c r="G670" i="5"/>
  <c r="H1094" i="5"/>
  <c r="F1094" i="5"/>
  <c r="I1094" i="5"/>
  <c r="E1094" i="5"/>
  <c r="X1094" i="5" s="1"/>
  <c r="R1094" i="5"/>
  <c r="J1094" i="5"/>
  <c r="E286" i="5"/>
  <c r="X286" i="5" s="1"/>
  <c r="R286" i="5"/>
  <c r="I286" i="5"/>
  <c r="F286" i="5"/>
  <c r="G286" i="5"/>
  <c r="H286" i="5"/>
  <c r="J286" i="5"/>
  <c r="H1390" i="5"/>
  <c r="F1390" i="5"/>
  <c r="J1390" i="5"/>
  <c r="I1390" i="5"/>
  <c r="G1390" i="5"/>
  <c r="R1390" i="5"/>
  <c r="E1390" i="5"/>
  <c r="X1390" i="5" s="1"/>
  <c r="H2150" i="5"/>
  <c r="R2150" i="5"/>
  <c r="F2150" i="5"/>
  <c r="I2150" i="5"/>
  <c r="G2150" i="5"/>
  <c r="J2150" i="5"/>
  <c r="E2150" i="5"/>
  <c r="X2150" i="5" s="1"/>
  <c r="R2478" i="5"/>
  <c r="H2478" i="5"/>
  <c r="E2478" i="5"/>
  <c r="X2478" i="5" s="1"/>
  <c r="I2478" i="5"/>
  <c r="J2478" i="5"/>
  <c r="F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E1198" i="5"/>
  <c r="X1198" i="5" s="1"/>
  <c r="I1198" i="5"/>
  <c r="F1198" i="5"/>
  <c r="J1198" i="5"/>
  <c r="H1198" i="5"/>
  <c r="R1198" i="5"/>
  <c r="G1494" i="5"/>
  <c r="J1494" i="5"/>
  <c r="I1494" i="5"/>
  <c r="F1494" i="5"/>
  <c r="R1494" i="5"/>
  <c r="H1494" i="5"/>
  <c r="E1494" i="5"/>
  <c r="X1494" i="5" s="1"/>
  <c r="I1742" i="5"/>
  <c r="H1742" i="5"/>
  <c r="R1742" i="5"/>
  <c r="F1742" i="5"/>
  <c r="E1742" i="5"/>
  <c r="X1742" i="5" s="1"/>
  <c r="J1742" i="5"/>
  <c r="I1822" i="5"/>
  <c r="F1822" i="5"/>
  <c r="E1822" i="5"/>
  <c r="X1822" i="5" s="1"/>
  <c r="R1822" i="5"/>
  <c r="H1822" i="5"/>
  <c r="J1822" i="5"/>
  <c r="H1926" i="5"/>
  <c r="E1926" i="5"/>
  <c r="X1926" i="5" s="1"/>
  <c r="R1926" i="5"/>
  <c r="F1926" i="5"/>
  <c r="I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I1398" i="5"/>
  <c r="G1398" i="5"/>
  <c r="R1398" i="5"/>
  <c r="J1398" i="5"/>
  <c r="H1398" i="5"/>
  <c r="R1646" i="5"/>
  <c r="F1646" i="5"/>
  <c r="G1646" i="5"/>
  <c r="I1646" i="5"/>
  <c r="J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I1070" i="5"/>
  <c r="H1070" i="5"/>
  <c r="J1070" i="5"/>
  <c r="E1070" i="5"/>
  <c r="X1070" i="5" s="1"/>
  <c r="G1070" i="5"/>
  <c r="R1070" i="5"/>
  <c r="H398" i="5"/>
  <c r="E398" i="5"/>
  <c r="X398" i="5" s="1"/>
  <c r="J398" i="5"/>
  <c r="R398" i="5"/>
  <c r="G398" i="5"/>
  <c r="F398" i="5"/>
  <c r="I398" i="5"/>
  <c r="J558" i="5"/>
  <c r="G558" i="5"/>
  <c r="R558" i="5"/>
  <c r="F558" i="5"/>
  <c r="E558" i="5"/>
  <c r="X558" i="5" s="1"/>
  <c r="H558" i="5"/>
  <c r="I558" i="5"/>
  <c r="F926" i="5"/>
  <c r="E926" i="5"/>
  <c r="X926" i="5" s="1"/>
  <c r="J926" i="5"/>
  <c r="I926" i="5"/>
  <c r="G926" i="5"/>
  <c r="R926" i="5"/>
  <c r="H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J2454" i="5"/>
  <c r="G2454" i="5"/>
  <c r="I2454" i="5"/>
  <c r="F2454" i="5"/>
  <c r="R2454" i="5"/>
  <c r="E2454" i="5"/>
  <c r="X2454" i="5" s="1"/>
  <c r="E2470" i="5"/>
  <c r="X2470" i="5" s="1"/>
  <c r="F2470" i="5"/>
  <c r="G2470" i="5"/>
  <c r="H2470" i="5"/>
  <c r="J2470" i="5"/>
  <c r="I2470" i="5"/>
  <c r="R2470" i="5"/>
  <c r="J2143" i="5"/>
  <c r="I2143" i="5"/>
  <c r="G2143" i="5"/>
  <c r="H2143" i="5"/>
  <c r="F2143" i="5"/>
  <c r="R2143" i="5"/>
  <c r="E2143" i="5"/>
  <c r="X2143" i="5" s="1"/>
  <c r="I2414" i="5"/>
  <c r="J2414" i="5"/>
  <c r="E2414" i="5"/>
  <c r="X2414" i="5" s="1"/>
  <c r="R2414" i="5"/>
  <c r="H2414" i="5"/>
  <c r="F2414" i="5"/>
  <c r="F33" i="6"/>
  <c r="F61" i="6"/>
  <c r="B2" i="6" s="1"/>
  <c r="F28" i="6"/>
  <c r="H28" i="6"/>
  <c r="D28" i="6" s="1"/>
  <c r="F43" i="6"/>
  <c r="F38" i="6"/>
  <c r="H61" i="6"/>
  <c r="D61" i="6" s="1"/>
  <c r="H33" i="6" l="1"/>
  <c r="D33" i="6" s="1"/>
  <c r="C5" i="6"/>
  <c r="C6" i="6"/>
  <c r="C43" i="6"/>
  <c r="B74" i="4"/>
  <c r="A53" i="6" s="1"/>
  <c r="F24" i="6"/>
  <c r="C61" i="6"/>
  <c r="C21" i="6"/>
  <c r="C16" i="6"/>
  <c r="B37" i="4"/>
  <c r="A22" i="6" s="1"/>
  <c r="B55" i="4"/>
  <c r="A37" i="6" s="1"/>
  <c r="B61" i="4"/>
  <c r="A42" i="6" s="1"/>
  <c r="B49" i="4"/>
  <c r="A32" i="6" s="1"/>
  <c r="B43" i="4"/>
  <c r="A27" i="6" s="1"/>
  <c r="D15" i="6"/>
  <c r="K61" i="6"/>
  <c r="C15" i="6"/>
  <c r="C38" i="6"/>
  <c r="C33" i="6"/>
  <c r="C28" i="6"/>
  <c r="G37" i="4"/>
  <c r="C23" i="6"/>
  <c r="C20" i="6"/>
  <c r="A26" i="6"/>
  <c r="C13" i="6"/>
  <c r="D37" i="4"/>
  <c r="C12" i="6"/>
  <c r="B52" i="4"/>
  <c r="A35" i="6" s="1"/>
  <c r="B53" i="4"/>
  <c r="A36" i="6" s="1"/>
  <c r="D11" i="6"/>
  <c r="C11" i="6"/>
  <c r="B59" i="4"/>
  <c r="A41" i="6" s="1"/>
  <c r="C7" i="6"/>
  <c r="C10" i="6"/>
  <c r="C9" i="6"/>
  <c r="D8" i="6"/>
  <c r="C8" i="6"/>
  <c r="B65" i="4"/>
  <c r="A46" i="6" s="1"/>
  <c r="B58" i="4"/>
  <c r="A40" i="6" s="1"/>
  <c r="A25" i="6"/>
  <c r="B64" i="4"/>
  <c r="A45" i="6" s="1"/>
  <c r="G68" i="4"/>
  <c r="G43" i="4"/>
  <c r="G31" i="4"/>
  <c r="B50" i="4"/>
  <c r="A33" i="6" s="1"/>
  <c r="B62" i="4"/>
  <c r="A43" i="6" s="1"/>
  <c r="B44" i="4"/>
  <c r="A28" i="6" s="1"/>
  <c r="D61" i="4"/>
  <c r="D43" i="4"/>
  <c r="D68" i="4"/>
  <c r="G65" i="6"/>
  <c r="H65" i="6" s="1"/>
  <c r="G61" i="4"/>
  <c r="G55" i="4"/>
  <c r="D49" i="4"/>
  <c r="D31" i="4"/>
  <c r="B56" i="4"/>
  <c r="A38" i="6" s="1"/>
  <c r="F62" i="6" l="1"/>
  <c r="H62" i="6" s="1"/>
  <c r="F44" i="6"/>
  <c r="H44" i="6" s="1"/>
  <c r="F34" i="6"/>
  <c r="H34" i="6" s="1"/>
  <c r="H24" i="6"/>
  <c r="F48" i="6"/>
  <c r="F39" i="6"/>
  <c r="H39" i="6" s="1"/>
  <c r="F54" i="6"/>
  <c r="H54" i="6" s="1"/>
  <c r="D24" i="6" l="1"/>
  <c r="C24" i="6"/>
  <c r="D54" i="6"/>
  <c r="C54" i="6"/>
  <c r="D34" i="6"/>
  <c r="C34" i="6"/>
  <c r="D39" i="6"/>
  <c r="C39" i="6"/>
  <c r="D44" i="6"/>
  <c r="C44" i="6"/>
  <c r="F59" i="6"/>
  <c r="H59" i="6" s="1"/>
  <c r="F63" i="6"/>
  <c r="H48" i="6"/>
  <c r="F58" i="6"/>
  <c r="H58" i="6" s="1"/>
  <c r="F50" i="6"/>
  <c r="F55" i="6"/>
  <c r="H55" i="6" s="1"/>
  <c r="F64" i="6"/>
  <c r="F56" i="6"/>
  <c r="H56" i="6" s="1"/>
  <c r="F49" i="6"/>
  <c r="H49" i="6" s="1"/>
  <c r="F53" i="6"/>
  <c r="H53" i="6" s="1"/>
  <c r="D62" i="6"/>
  <c r="C62" i="6"/>
  <c r="C49" i="6" l="1"/>
  <c r="D49" i="6"/>
  <c r="H50" i="6"/>
  <c r="F51" i="6"/>
  <c r="H51" i="6" s="1"/>
  <c r="C59" i="6"/>
  <c r="D59" i="6"/>
  <c r="D53" i="6"/>
  <c r="C53" i="6"/>
  <c r="D55" i="6"/>
  <c r="C55" i="6"/>
  <c r="D56" i="6"/>
  <c r="C56" i="6"/>
  <c r="C58" i="6"/>
  <c r="D58" i="6"/>
  <c r="C48" i="6"/>
  <c r="D48" i="6"/>
  <c r="C50" i="6" l="1"/>
  <c r="D50" i="6"/>
  <c r="H66" i="6"/>
  <c r="D2" i="6" s="1"/>
  <c r="D51" i="6"/>
  <c r="C51" i="6"/>
</calcChain>
</file>

<file path=xl/sharedStrings.xml><?xml version="1.0" encoding="utf-8"?>
<sst xmlns="http://schemas.openxmlformats.org/spreadsheetml/2006/main" count="15005" uniqueCount="12820">
  <si>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</si>
  <si>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</si>
  <si>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</si>
  <si>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</si>
  <si>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</si>
  <si>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</si>
  <si>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</si>
  <si>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</si>
  <si>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</si>
  <si>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</si>
  <si>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</si>
  <si>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</si>
  <si>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</si>
  <si>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</si>
  <si>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</si>
  <si>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</si>
  <si>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</si>
  <si>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</si>
  <si>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</si>
  <si>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</si>
  <si>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</si>
  <si>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</si>
  <si>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</si>
  <si>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</si>
  <si>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</si>
  <si>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</si>
  <si>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</si>
  <si>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</si>
  <si>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</si>
  <si>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</si>
  <si>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</si>
  <si>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</si>
  <si>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</si>
  <si>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</si>
  <si>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</si>
  <si>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</si>
  <si>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</si>
  <si>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</si>
  <si>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</si>
  <si>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</si>
  <si>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</si>
  <si>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</si>
  <si>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</si>
  <si>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</si>
  <si>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</si>
  <si>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</si>
  <si>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</si>
  <si>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</si>
  <si>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</si>
  <si>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</si>
  <si>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</si>
  <si>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</si>
  <si>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</si>
  <si>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</si>
  <si>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</si>
  <si>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</si>
  <si>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</si>
  <si>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</si>
  <si>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</si>
  <si>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</si>
  <si>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</si>
  <si>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</si>
  <si>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</si>
  <si>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</si>
  <si>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</si>
  <si>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</si>
  <si>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</si>
  <si>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</si>
  <si>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</si>
  <si>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</si>
  <si>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</si>
  <si>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</si>
  <si>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</si>
  <si>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</si>
  <si>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</si>
  <si>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</si>
  <si>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</si>
  <si>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</si>
  <si>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</si>
  <si>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</si>
  <si>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</si>
  <si>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</si>
  <si>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</si>
  <si>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</si>
  <si>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</si>
  <si>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</si>
  <si>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</si>
  <si>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</si>
  <si>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</si>
  <si>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</si>
  <si>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</si>
  <si>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</si>
  <si>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</si>
  <si>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</si>
  <si>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</si>
  <si>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</si>
  <si>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</si>
  <si>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</si>
  <si>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</si>
  <si>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</si>
  <si>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</si>
  <si>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</si>
  <si>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</si>
  <si>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</si>
  <si>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</si>
  <si>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</si>
  <si>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</si>
  <si>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</si>
  <si>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</si>
  <si>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</si>
  <si>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</si>
  <si>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</si>
  <si>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</si>
  <si>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</si>
  <si>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</si>
  <si>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</si>
  <si>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</si>
  <si>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</si>
  <si>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</si>
  <si>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</si>
  <si>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</si>
  <si>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</si>
  <si>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</si>
  <si>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</si>
  <si>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</si>
  <si>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</si>
  <si>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</si>
  <si>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</si>
  <si>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</si>
  <si>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</si>
  <si>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</si>
  <si>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</si>
  <si>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</si>
  <si>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</si>
  <si>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</si>
  <si>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</si>
  <si>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</si>
  <si>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</si>
  <si>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</si>
  <si>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</si>
  <si>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</si>
  <si>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</si>
  <si>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</si>
  <si>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</si>
  <si>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</si>
  <si>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</si>
  <si>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</si>
  <si>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</si>
  <si>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</si>
  <si>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</si>
  <si>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</si>
  <si>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</si>
  <si>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</si>
  <si>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</si>
  <si>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</si>
  <si>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</si>
  <si>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</si>
  <si>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</si>
  <si>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</si>
  <si>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</si>
  <si>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</si>
  <si>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</si>
  <si>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</si>
  <si>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</si>
  <si>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</si>
  <si>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</si>
  <si>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</si>
  <si>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</si>
  <si>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</si>
  <si>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</si>
  <si>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</si>
  <si>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</si>
  <si>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</si>
  <si>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</si>
  <si>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</si>
  <si>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</si>
  <si>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</si>
  <si>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</si>
  <si>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</si>
  <si>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</si>
  <si>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</si>
  <si>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</si>
  <si>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</si>
  <si>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</si>
  <si>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</si>
  <si>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</si>
  <si>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</si>
  <si>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</si>
  <si>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</si>
  <si>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</si>
  <si>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</si>
  <si>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</si>
  <si>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</si>
  <si>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</si>
  <si>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</si>
  <si>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</si>
  <si>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</si>
  <si>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</si>
  <si>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</si>
  <si>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</si>
  <si>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</si>
  <si>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</si>
  <si>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</si>
  <si>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</si>
  <si>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</si>
  <si>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</si>
  <si>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</si>
  <si>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</si>
  <si>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</si>
  <si>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</si>
  <si>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</si>
  <si>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</si>
  <si>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</si>
  <si>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</si>
  <si>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</si>
  <si>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</si>
  <si>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</si>
  <si>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</si>
  <si>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</si>
  <si>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</si>
  <si>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</si>
  <si>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</si>
  <si>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</si>
  <si>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</si>
  <si>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</si>
  <si>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</si>
  <si>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</si>
  <si>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</si>
  <si>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</si>
  <si>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</si>
  <si>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</si>
  <si>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</si>
  <si>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</si>
  <si>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</si>
  <si>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</si>
  <si>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</si>
  <si>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</si>
  <si>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</si>
  <si>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</si>
  <si>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</si>
  <si>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</si>
  <si>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</si>
  <si>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</si>
  <si>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</si>
  <si>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</si>
  <si>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</si>
  <si>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</si>
  <si>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</si>
  <si>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</si>
  <si>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</si>
  <si>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</si>
  <si>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</si>
  <si>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</si>
  <si>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</si>
  <si>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</si>
  <si>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</si>
  <si>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</si>
  <si>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</si>
  <si>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</si>
  <si>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</si>
  <si>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</si>
  <si>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</si>
  <si>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</si>
  <si>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</si>
  <si>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</si>
  <si>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</si>
  <si>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</si>
  <si>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</si>
  <si>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</si>
  <si>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</si>
  <si>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</si>
  <si>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</si>
  <si>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</si>
  <si>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</si>
  <si>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</si>
  <si>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</si>
  <si>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</si>
  <si>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</si>
  <si>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</si>
  <si>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</si>
  <si>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</si>
  <si>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</si>
  <si>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</si>
  <si>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</si>
  <si>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</si>
  <si>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</si>
  <si>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</si>
  <si>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</si>
  <si>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</si>
  <si>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</si>
  <si>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</si>
  <si>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</si>
  <si>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</si>
  <si>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</si>
  <si>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</si>
  <si>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</si>
  <si>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</si>
  <si>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</si>
  <si>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</si>
  <si>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</si>
  <si>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</si>
  <si>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</si>
  <si>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</si>
  <si>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</si>
  <si>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</si>
  <si>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</si>
  <si>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</si>
  <si>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</si>
  <si>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</si>
  <si>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</si>
  <si>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</si>
  <si>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</si>
  <si>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</si>
  <si>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</si>
  <si>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</si>
  <si>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</si>
  <si>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</si>
  <si>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</si>
  <si>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</si>
  <si>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</si>
  <si>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</si>
  <si>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</si>
  <si>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</si>
  <si>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</si>
  <si>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</si>
  <si>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</si>
  <si>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</si>
  <si>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</si>
  <si>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</si>
  <si>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</si>
  <si>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</si>
  <si>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</si>
  <si>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</si>
  <si>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</si>
  <si>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</si>
  <si>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</si>
  <si>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</si>
  <si>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</si>
  <si>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</si>
  <si>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</si>
  <si>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</si>
  <si>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</si>
  <si>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</si>
  <si>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</si>
  <si>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</si>
  <si>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</si>
  <si>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</si>
  <si>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</si>
  <si>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</si>
  <si>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</si>
  <si>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</si>
  <si>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</si>
  <si>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</si>
  <si>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</si>
  <si>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</si>
  <si>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</si>
  <si>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</si>
  <si>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</si>
  <si>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</si>
  <si>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</si>
  <si>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</si>
  <si>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</si>
  <si>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</si>
  <si>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</si>
  <si>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</si>
  <si>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</si>
  <si>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</si>
  <si>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</si>
  <si>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</si>
  <si>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</si>
  <si>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</si>
  <si>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</si>
  <si>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</si>
  <si>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</si>
  <si>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</si>
  <si>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</si>
  <si>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</si>
  <si>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</si>
  <si>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</si>
  <si>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</si>
  <si>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</si>
  <si>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</si>
  <si>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</si>
  <si>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</si>
  <si>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</si>
  <si>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</si>
  <si>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</si>
  <si>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</si>
  <si>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</si>
  <si>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</si>
  <si>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</si>
  <si>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</si>
  <si>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</si>
  <si>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</si>
  <si>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</si>
  <si>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</si>
  <si>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</si>
  <si>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</si>
  <si>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</si>
  <si>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</si>
  <si>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</si>
  <si>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</si>
  <si>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</si>
  <si>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</si>
  <si>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</si>
  <si>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</si>
  <si>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</si>
  <si>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</si>
  <si>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</si>
  <si>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</si>
  <si>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</si>
  <si>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</si>
  <si>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</si>
  <si>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</si>
  <si>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</si>
  <si>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</si>
  <si>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</si>
  <si>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</si>
  <si>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</si>
  <si>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</si>
  <si>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</si>
  <si>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</si>
  <si>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</si>
  <si>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</si>
  <si>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</si>
  <si>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</si>
  <si>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</si>
  <si>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</si>
  <si>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</si>
  <si>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</si>
  <si>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</si>
  <si>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</si>
  <si>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</si>
  <si>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</si>
  <si>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</si>
  <si>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</si>
  <si>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</si>
  <si>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</si>
  <si>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</si>
  <si>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</si>
  <si>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</si>
  <si>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</si>
  <si>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</si>
  <si>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</si>
  <si>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</si>
  <si>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</si>
  <si>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</si>
  <si>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</si>
  <si>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</si>
  <si>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</si>
  <si>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</si>
  <si>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</si>
  <si>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</si>
  <si>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</si>
  <si>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</si>
  <si>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</si>
  <si>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</si>
  <si>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</si>
  <si>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</si>
  <si>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</si>
  <si>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</si>
  <si>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</si>
  <si>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</si>
  <si>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</si>
  <si>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</si>
  <si>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</si>
  <si>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</si>
  <si>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</si>
  <si>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</si>
  <si>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</si>
  <si>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</si>
  <si>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</si>
  <si>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</si>
  <si>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</si>
  <si>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</si>
  <si>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</si>
  <si>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</si>
  <si>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</si>
  <si>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</si>
  <si>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</si>
  <si>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</si>
  <si>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</si>
  <si>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</si>
  <si>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</si>
  <si>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</si>
  <si>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</si>
  <si>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</si>
  <si>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</si>
  <si>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</si>
  <si>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</si>
  <si>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</si>
  <si>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</si>
  <si>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</si>
  <si>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</si>
  <si>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</si>
  <si>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</si>
  <si>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</si>
  <si>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</si>
  <si>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</si>
  <si>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</si>
  <si>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</si>
  <si>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</si>
  <si>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</si>
  <si>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</si>
  <si>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</si>
  <si>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</si>
  <si>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</si>
  <si>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</si>
  <si>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</si>
  <si>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</si>
  <si>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</si>
  <si>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</si>
  <si>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</si>
  <si>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</si>
  <si>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</si>
  <si>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</si>
  <si>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</si>
  <si>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</si>
  <si>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</si>
  <si>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</si>
  <si>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</si>
  <si>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</si>
  <si>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</si>
  <si>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</si>
  <si>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</si>
  <si>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</si>
  <si>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</si>
  <si>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</si>
  <si>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</si>
  <si>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</si>
  <si>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</si>
  <si>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</si>
  <si>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</si>
  <si>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</si>
  <si>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</si>
  <si>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</si>
  <si>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</si>
  <si>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</si>
  <si>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</si>
  <si>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</si>
  <si>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</si>
  <si>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</si>
  <si>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</si>
  <si>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</si>
  <si>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</si>
  <si>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</si>
  <si>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</si>
  <si>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</si>
  <si>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</si>
  <si>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</si>
  <si>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</si>
  <si>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</si>
  <si>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</si>
  <si>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</si>
  <si>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</si>
  <si>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</si>
  <si>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</si>
  <si>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</si>
  <si>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</si>
  <si>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</si>
  <si>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</si>
  <si>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</si>
  <si>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</si>
  <si>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</si>
  <si>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</si>
  <si>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</si>
  <si>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</si>
  <si>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</si>
  <si>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</si>
  <si>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</si>
  <si>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</si>
  <si>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</si>
  <si>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</si>
  <si>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</si>
  <si>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</si>
  <si>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</si>
  <si>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</si>
  <si>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</si>
  <si>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</si>
  <si>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</si>
  <si>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</si>
  <si>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</si>
  <si>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</si>
  <si>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</si>
  <si>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</si>
  <si>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</si>
  <si>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</si>
  <si>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</si>
  <si>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</si>
  <si>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</si>
  <si>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</si>
  <si>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</si>
  <si>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</si>
  <si>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</si>
  <si>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</si>
  <si>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</si>
  <si>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</si>
  <si>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</si>
  <si>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</si>
  <si>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</si>
  <si>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</si>
  <si>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</si>
  <si>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</si>
  <si>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</si>
  <si>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</si>
  <si>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</si>
  <si>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</si>
  <si>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</si>
  <si>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</si>
  <si>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</si>
  <si>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</si>
  <si>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</si>
  <si>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</si>
  <si>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</si>
  <si>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</si>
  <si>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</si>
  <si>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</si>
  <si>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</si>
  <si>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</si>
  <si>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</si>
  <si>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</si>
  <si>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</si>
  <si>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</si>
  <si>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</si>
  <si>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</si>
  <si>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</si>
  <si>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</si>
  <si>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</si>
  <si>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</si>
  <si>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</si>
  <si>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</si>
  <si>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</si>
  <si>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</si>
  <si>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</si>
  <si>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</si>
  <si>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</si>
  <si>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</si>
  <si>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</si>
  <si>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</si>
  <si>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</si>
  <si>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</si>
  <si>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</si>
  <si>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</si>
  <si>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</si>
  <si>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</si>
  <si>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</si>
  <si>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</si>
  <si>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</si>
  <si>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</si>
  <si>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</si>
  <si>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</si>
  <si>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</si>
  <si>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</si>
  <si>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</si>
  <si>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</si>
  <si>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</si>
  <si>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</si>
  <si>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</si>
  <si>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</si>
  <si>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</si>
  <si>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</si>
  <si>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</si>
  <si>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</si>
  <si>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</si>
  <si>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</si>
  <si>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</si>
  <si>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</si>
  <si>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</si>
  <si>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</si>
  <si>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</si>
  <si>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</si>
  <si>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</si>
  <si>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</si>
  <si>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</si>
  <si>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</si>
  <si>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</si>
  <si>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</si>
  <si>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</si>
  <si>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</si>
  <si>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</si>
  <si>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</si>
  <si>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</si>
  <si>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</si>
  <si>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</si>
  <si>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</si>
  <si>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</si>
  <si>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</si>
  <si>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</si>
  <si>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</si>
  <si>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</si>
  <si>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</si>
  <si>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</si>
  <si>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</si>
  <si>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</si>
  <si>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</si>
  <si>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</si>
  <si>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</si>
  <si>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</si>
  <si>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</si>
  <si>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</si>
  <si>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</si>
  <si>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</si>
  <si>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</si>
  <si>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</si>
  <si>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</si>
  <si>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</si>
  <si>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</si>
  <si>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</si>
  <si>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</si>
  <si>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</si>
  <si>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</si>
  <si>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</si>
  <si>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</si>
  <si>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</si>
  <si>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</si>
  <si>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</si>
  <si>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</si>
  <si>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</si>
  <si>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</si>
  <si>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</si>
  <si>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</si>
  <si>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</si>
  <si>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</si>
  <si>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</si>
  <si>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</si>
  <si>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</si>
  <si>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</si>
  <si>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</si>
  <si>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</si>
  <si>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</si>
  <si>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</si>
  <si>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</si>
  <si>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</si>
  <si>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</si>
  <si>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</si>
  <si>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</si>
  <si>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</si>
  <si>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</si>
  <si>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</si>
  <si>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</si>
  <si>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</si>
  <si>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</si>
  <si>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</si>
  <si>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</si>
  <si>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</si>
  <si>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</si>
  <si>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</si>
  <si>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</si>
  <si>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</si>
  <si>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</si>
  <si>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</si>
  <si>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</si>
  <si>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</si>
  <si>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</si>
  <si>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</si>
  <si>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</si>
  <si>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</si>
  <si>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</si>
  <si>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</si>
  <si>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</si>
  <si>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</si>
  <si>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</si>
  <si>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</si>
  <si>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</si>
  <si>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</si>
  <si>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</si>
  <si>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</si>
  <si>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</si>
  <si>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</si>
  <si>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</si>
  <si>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</si>
  <si>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</si>
  <si>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</si>
  <si>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</si>
  <si>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</si>
  <si>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</si>
  <si>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</si>
  <si>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</si>
  <si>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</si>
  <si>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</si>
  <si>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</si>
  <si>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</si>
  <si>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</si>
  <si>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</si>
  <si>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</si>
  <si>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</si>
  <si>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</si>
  <si>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</si>
  <si>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</si>
  <si>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</si>
  <si>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</si>
  <si>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</si>
  <si>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</si>
  <si>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</si>
  <si>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</si>
  <si>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</si>
  <si>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</si>
  <si>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</si>
  <si>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</si>
  <si>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</si>
  <si>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</si>
  <si>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</si>
  <si>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</si>
  <si>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</si>
  <si>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</si>
  <si>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</si>
  <si>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</si>
  <si>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</si>
  <si>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</si>
  <si>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</si>
  <si>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</si>
  <si>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</si>
  <si>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</si>
  <si>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</si>
  <si>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</si>
  <si>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</si>
  <si>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</si>
  <si>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</si>
  <si>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</si>
  <si>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</si>
  <si>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</si>
  <si>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</si>
  <si>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</si>
  <si>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</si>
  <si>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</si>
  <si>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</si>
  <si>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</si>
  <si>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</si>
  <si>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</si>
  <si>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</si>
  <si>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</si>
  <si>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</si>
  <si>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</si>
  <si>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</si>
  <si>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</si>
  <si>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</si>
  <si>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</si>
  <si>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</si>
  <si>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</si>
  <si>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</si>
  <si>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</si>
  <si>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</si>
  <si>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</si>
  <si>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</si>
  <si>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</si>
  <si>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</si>
  <si>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</si>
  <si>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</si>
  <si>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</si>
  <si>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</si>
  <si>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</si>
  <si>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</si>
  <si>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</si>
  <si>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</si>
  <si>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</si>
  <si>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</si>
  <si>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</si>
  <si>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</si>
  <si>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</si>
  <si>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</si>
  <si>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</si>
  <si>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</si>
  <si>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</si>
  <si>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</si>
  <si>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</si>
  <si>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</si>
  <si>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</si>
  <si>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</si>
  <si>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</si>
  <si>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</si>
  <si>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</si>
  <si>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</si>
  <si>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</si>
  <si>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</si>
  <si>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</si>
  <si>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</si>
  <si>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</si>
  <si>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</si>
  <si>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</si>
  <si>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</si>
  <si>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</si>
  <si>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</si>
  <si>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</si>
  <si>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</si>
  <si>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</si>
  <si>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</si>
  <si>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</si>
  <si>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</si>
  <si>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</si>
  <si>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</si>
  <si>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</si>
  <si>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</si>
  <si>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</si>
  <si>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</si>
  <si>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</si>
  <si>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</si>
  <si>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</si>
  <si>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</si>
  <si>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</si>
  <si>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</si>
  <si>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</si>
  <si>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</si>
  <si>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</si>
  <si>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</si>
  <si>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</si>
  <si>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</si>
  <si>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</si>
  <si>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</si>
  <si>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</si>
  <si>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</si>
  <si>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</si>
  <si>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</si>
  <si>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</si>
  <si>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</si>
  <si>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</si>
  <si>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</si>
  <si>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</si>
  <si>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</si>
  <si>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</si>
  <si>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</si>
  <si>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</si>
  <si>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</si>
  <si>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</si>
  <si>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</si>
  <si>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</si>
  <si>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</si>
  <si>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</si>
  <si>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</si>
  <si>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</si>
  <si>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</si>
  <si>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</si>
  <si>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</si>
  <si>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</si>
  <si>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</si>
  <si>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</si>
  <si>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</si>
  <si>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</si>
  <si>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</si>
  <si>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</si>
  <si>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</si>
  <si>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</si>
  <si>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</si>
  <si>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</si>
  <si>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</si>
  <si>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</si>
  <si>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</si>
  <si>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</si>
  <si>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</si>
  <si>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</si>
  <si>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</si>
  <si>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</si>
  <si>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</si>
  <si>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</si>
  <si>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</si>
  <si>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</si>
  <si>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</si>
  <si>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</si>
  <si>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</si>
  <si>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</si>
  <si>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</si>
  <si>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</si>
  <si>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</si>
  <si>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</si>
  <si>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</si>
  <si>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</si>
  <si>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</si>
  <si>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</si>
  <si>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</si>
  <si>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</si>
  <si>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</si>
  <si>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</si>
  <si>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</si>
  <si>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</si>
  <si>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</si>
  <si>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</si>
  <si>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</si>
  <si>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</si>
  <si>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</si>
  <si>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</si>
  <si>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</si>
  <si>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</si>
  <si>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</si>
  <si>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</si>
  <si>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</si>
  <si>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</si>
  <si>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</si>
  <si>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</si>
  <si>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</si>
  <si>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</si>
  <si>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</si>
  <si>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</si>
  <si>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</si>
  <si>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</si>
  <si>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</si>
  <si>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</si>
  <si>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</si>
  <si>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</si>
  <si>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</si>
  <si>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</si>
  <si>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</si>
  <si>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</si>
  <si>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</si>
  <si>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</si>
  <si>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</si>
  <si>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</si>
  <si>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</si>
  <si>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</si>
  <si>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</si>
  <si>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</si>
  <si>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</si>
  <si>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</si>
  <si>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</si>
  <si>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</si>
  <si>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</si>
  <si>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</si>
  <si>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</si>
  <si>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</si>
  <si>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</si>
  <si>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</si>
  <si>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</si>
  <si>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</si>
  <si>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</si>
  <si>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</si>
  <si>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</si>
  <si>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</si>
  <si>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</si>
  <si>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</si>
  <si>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</si>
  <si>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</si>
  <si>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</si>
  <si>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</si>
  <si>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</si>
  <si>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</si>
  <si>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</si>
  <si>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</si>
  <si>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</si>
  <si>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</si>
  <si>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</si>
  <si>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</si>
  <si>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</si>
  <si>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</si>
  <si>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</si>
  <si>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</si>
  <si>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</si>
  <si>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</si>
  <si>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</si>
  <si>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</si>
  <si>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</si>
  <si>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</si>
  <si>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</si>
  <si>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</si>
  <si>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</si>
  <si>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</si>
  <si>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</si>
  <si>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</si>
  <si>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</si>
  <si>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</si>
  <si>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</si>
  <si>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</si>
  <si>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</si>
  <si>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</si>
  <si>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</si>
  <si>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</si>
  <si>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</si>
  <si>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</si>
  <si>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</si>
  <si>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</si>
  <si>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</si>
  <si>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</si>
  <si>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</si>
  <si>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</si>
  <si>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</si>
  <si>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</si>
  <si>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</si>
  <si>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</si>
  <si>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</si>
  <si>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</si>
  <si>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</si>
  <si>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</si>
  <si>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</si>
  <si>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</si>
  <si>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</si>
  <si>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</si>
  <si>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</si>
  <si>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</si>
  <si>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</si>
  <si>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</si>
  <si>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</si>
  <si>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</si>
  <si>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</si>
  <si>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</si>
  <si>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</si>
  <si>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</si>
  <si>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</si>
  <si>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</si>
  <si>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</si>
  <si>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</si>
  <si>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</si>
  <si>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</si>
  <si>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</si>
  <si>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</si>
  <si>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</si>
  <si>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</si>
  <si>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</si>
  <si>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</si>
  <si>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</si>
  <si>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</si>
  <si>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</si>
  <si>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</si>
  <si>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</si>
  <si>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</si>
  <si>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</si>
  <si>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</si>
  <si>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</si>
  <si>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</si>
  <si>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</si>
  <si>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</si>
  <si>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</si>
  <si>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</si>
  <si>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</si>
  <si>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</si>
  <si>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</si>
  <si>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</si>
  <si>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</si>
  <si>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</si>
  <si>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</si>
  <si>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</si>
  <si>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</si>
  <si>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</si>
  <si>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</si>
  <si>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</si>
  <si>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</si>
  <si>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</si>
  <si>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</si>
  <si>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</si>
  <si>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</si>
  <si>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</si>
  <si>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</si>
  <si>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</si>
  <si>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</si>
  <si>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</si>
  <si>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</si>
  <si>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</si>
  <si>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</si>
  <si>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</si>
  <si>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</si>
  <si>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</si>
  <si>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</si>
  <si>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</si>
  <si>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</si>
  <si>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</si>
  <si>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</si>
  <si>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</si>
  <si>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</si>
  <si>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</si>
  <si>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</si>
  <si>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</si>
  <si>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</si>
  <si>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</si>
  <si>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</si>
  <si>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</si>
  <si>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</si>
  <si>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</si>
  <si>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</si>
  <si>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</si>
  <si>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</si>
  <si>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</si>
  <si>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</si>
  <si>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</si>
  <si>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</si>
  <si>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</si>
  <si>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</si>
  <si>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</si>
  <si>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</si>
  <si>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</si>
  <si>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</si>
  <si>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</si>
  <si>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</si>
  <si>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</si>
  <si>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</si>
  <si>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</si>
  <si>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</si>
  <si>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</si>
  <si>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</si>
  <si>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</si>
  <si>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</si>
  <si>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</si>
  <si>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</si>
  <si>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</si>
  <si>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</si>
  <si>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</si>
  <si>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</si>
  <si>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</si>
  <si>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</si>
  <si>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</si>
  <si>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</si>
  <si>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</si>
  <si>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</si>
  <si>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</si>
  <si>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</si>
  <si>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</si>
  <si>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</si>
  <si>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</si>
  <si>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</si>
  <si>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</si>
  <si>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</si>
  <si>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</si>
  <si>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</si>
  <si>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</si>
  <si>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</si>
  <si>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</si>
  <si>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</si>
  <si>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</si>
  <si>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</si>
  <si>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</si>
  <si>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</si>
  <si>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</si>
  <si>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</si>
  <si>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</si>
  <si>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</si>
  <si>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</si>
  <si>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</si>
  <si>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</si>
  <si>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</si>
  <si>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</si>
  <si>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</si>
  <si>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</si>
  <si>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</si>
  <si>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</si>
  <si>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</si>
  <si>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</si>
  <si>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</si>
  <si>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</si>
  <si>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</si>
  <si>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</si>
  <si>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</si>
  <si>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</si>
  <si>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</si>
  <si>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</si>
  <si>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</si>
  <si>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</si>
  <si>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</si>
  <si>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</si>
  <si>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</si>
  <si>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</si>
  <si>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</si>
  <si>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</si>
  <si>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</si>
  <si>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</si>
  <si>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</si>
  <si>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</si>
  <si>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</si>
  <si>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</si>
  <si>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</si>
  <si>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</si>
  <si>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</si>
  <si>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</si>
  <si>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</si>
  <si>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</si>
  <si>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</si>
  <si>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</si>
  <si>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</si>
  <si>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</si>
  <si>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</si>
  <si>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</si>
  <si>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</si>
  <si>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</si>
  <si>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</si>
  <si>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</si>
  <si>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</si>
  <si>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</si>
  <si>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</si>
  <si>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</si>
  <si>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</si>
  <si>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</si>
  <si>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</si>
  <si>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</si>
  <si>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</si>
  <si>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</si>
  <si>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</si>
  <si>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</si>
  <si>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</si>
  <si>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</si>
  <si>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</si>
  <si>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</si>
  <si>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</si>
  <si>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</si>
  <si>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</si>
  <si>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</si>
  <si>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</si>
  <si>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</si>
  <si>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</si>
  <si>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</si>
  <si>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</si>
  <si>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</si>
  <si>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</si>
  <si>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</si>
  <si>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</si>
  <si>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</si>
  <si>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</si>
  <si>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</si>
  <si>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</si>
  <si>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</si>
  <si>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</si>
  <si>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</si>
  <si>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</si>
  <si>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</si>
  <si>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</si>
  <si>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</si>
  <si>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</si>
  <si>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</si>
  <si>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</si>
  <si>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</si>
  <si>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</si>
  <si>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</si>
  <si>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</si>
  <si>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</si>
  <si>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</si>
  <si>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</si>
  <si>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</si>
  <si>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</si>
  <si>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</si>
  <si>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</si>
  <si>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</si>
  <si>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</si>
  <si>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</si>
  <si>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</si>
  <si>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</si>
  <si>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</si>
  <si>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</si>
  <si>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</si>
  <si>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</si>
  <si>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</si>
  <si>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</si>
  <si>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</si>
  <si>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</si>
  <si>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</si>
  <si>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</si>
  <si>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</si>
  <si>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</si>
  <si>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</si>
  <si>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</si>
  <si>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</si>
  <si>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</si>
  <si>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</si>
  <si>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</si>
  <si>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</si>
  <si>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</si>
  <si>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</si>
  <si>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</si>
  <si>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</si>
  <si>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</si>
  <si>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</si>
  <si>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</si>
  <si>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</si>
  <si>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</si>
  <si>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</si>
  <si>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</si>
  <si>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</si>
  <si>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</si>
  <si>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</si>
  <si>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</si>
  <si>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</si>
  <si>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</si>
  <si>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</si>
  <si>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</si>
  <si>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</si>
  <si>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</si>
  <si>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</si>
  <si>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</si>
  <si>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</si>
  <si>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</si>
  <si>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</si>
  <si>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</si>
  <si>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</si>
  <si>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</si>
  <si>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</si>
  <si>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</si>
  <si>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</si>
  <si>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</si>
  <si>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</si>
  <si>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</si>
  <si>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</si>
  <si>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</si>
  <si>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</si>
  <si>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</si>
  <si>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</si>
  <si>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</si>
  <si>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</si>
  <si>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</si>
  <si>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</si>
  <si>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</si>
  <si>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</si>
  <si>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</si>
  <si>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</si>
  <si>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</si>
  <si>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</si>
  <si>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</si>
  <si>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</si>
  <si>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</si>
  <si>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</si>
  <si>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</si>
  <si>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</si>
  <si>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</si>
  <si>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</si>
  <si>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</si>
  <si>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</si>
  <si>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</si>
  <si>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</si>
  <si>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</si>
  <si>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</si>
  <si>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</si>
  <si>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</si>
  <si>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</si>
  <si>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</si>
  <si>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</si>
  <si>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</si>
  <si>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</si>
  <si>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</si>
  <si>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</si>
  <si>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</si>
  <si>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</si>
  <si>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</si>
  <si>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</si>
  <si>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</si>
  <si>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</si>
  <si>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</si>
  <si>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</si>
  <si>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</si>
  <si>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</si>
  <si>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</si>
  <si>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</si>
  <si>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</si>
  <si>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</si>
  <si>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</si>
  <si>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</si>
  <si>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</si>
  <si>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</si>
  <si>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</si>
  <si>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</si>
  <si>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</si>
  <si>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</si>
  <si>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</si>
  <si>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</si>
  <si>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</si>
  <si>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</si>
  <si>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</si>
  <si>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</si>
  <si>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</si>
  <si>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</si>
  <si>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</si>
  <si>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</si>
  <si>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</si>
  <si>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</si>
  <si>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</si>
  <si>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</si>
  <si>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</si>
  <si>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</si>
  <si>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</si>
  <si>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</si>
  <si>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</si>
  <si>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</si>
  <si>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</si>
  <si>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</si>
  <si>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</si>
  <si>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</si>
  <si>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</si>
  <si>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</si>
  <si>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</si>
  <si>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</si>
  <si>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</si>
  <si>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</si>
  <si>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</si>
  <si>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</si>
  <si>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</si>
  <si>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</si>
  <si>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</si>
  <si>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</si>
  <si>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</si>
  <si>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</si>
  <si>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</si>
  <si>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</si>
  <si>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</si>
  <si>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</si>
  <si>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</si>
  <si>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</si>
  <si>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</si>
  <si>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</si>
  <si>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</si>
  <si>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</si>
  <si>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</si>
  <si>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</si>
  <si>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</si>
  <si>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</si>
  <si>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</si>
  <si>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</si>
  <si>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</si>
  <si>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</si>
  <si>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</si>
  <si>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</si>
  <si>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</si>
  <si>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</si>
  <si>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</si>
  <si>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</si>
  <si>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</si>
  <si>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</si>
  <si>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</si>
  <si>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</si>
  <si>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</si>
  <si>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</si>
  <si>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</si>
  <si>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</si>
  <si>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</si>
  <si>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</si>
  <si>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</si>
  <si>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</si>
  <si>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</si>
  <si>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</si>
  <si>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</si>
  <si>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</si>
  <si>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</si>
  <si>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</si>
  <si>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</si>
  <si>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</si>
  <si>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</si>
  <si>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</si>
  <si>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</si>
  <si>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</si>
  <si>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</si>
  <si>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</si>
  <si>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</si>
  <si>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</si>
  <si>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</si>
  <si>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</si>
  <si>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</si>
  <si>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</si>
  <si>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</si>
  <si>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</si>
  <si>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</si>
  <si>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</si>
  <si>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</si>
  <si>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</si>
  <si>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</si>
  <si>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</si>
  <si>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</si>
  <si>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</si>
  <si>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</si>
  <si>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</si>
  <si>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</si>
  <si>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</si>
  <si>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</si>
  <si>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</si>
  <si>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</si>
  <si>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</si>
  <si>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</si>
  <si>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</si>
  <si>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</si>
  <si>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</si>
  <si>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</si>
  <si>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</si>
  <si>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</si>
  <si>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</si>
  <si>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</si>
  <si>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</si>
  <si>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</si>
  <si>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</si>
  <si>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</si>
  <si>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</si>
  <si>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</si>
  <si>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</si>
  <si>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</si>
  <si>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</si>
  <si>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</si>
  <si>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</si>
  <si>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</si>
  <si>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</si>
  <si>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</si>
  <si>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</si>
  <si>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</si>
  <si>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</si>
  <si>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</si>
  <si>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</si>
  <si>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</si>
  <si>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</si>
  <si>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</si>
  <si>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</si>
  <si>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</si>
  <si>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</si>
  <si>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</si>
  <si>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</si>
  <si>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</si>
  <si>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</si>
  <si>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</si>
  <si>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</si>
  <si>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</si>
  <si>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</si>
  <si>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</si>
  <si>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</si>
  <si>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</si>
  <si>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</si>
  <si>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</si>
  <si>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</si>
  <si>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</si>
  <si>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</si>
  <si>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</si>
  <si>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</si>
  <si>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</si>
  <si>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</si>
  <si>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</si>
  <si>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</si>
  <si>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</si>
  <si>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</si>
  <si>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</si>
  <si>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</si>
  <si>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</si>
  <si>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</si>
  <si>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</si>
  <si>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</si>
  <si>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</si>
  <si>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</si>
  <si>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</si>
  <si>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</si>
  <si>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</si>
  <si>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</si>
  <si>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</si>
  <si>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</si>
  <si>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</si>
  <si>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</si>
  <si>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</si>
  <si>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</si>
  <si>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</si>
  <si>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</si>
  <si>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</si>
  <si>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</si>
  <si>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</si>
  <si>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</si>
  <si>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</si>
  <si>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</si>
  <si>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</si>
  <si>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</si>
  <si>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</si>
  <si>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</si>
  <si>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</si>
  <si>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</si>
  <si>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</si>
  <si>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</si>
  <si>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</si>
  <si>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</si>
  <si>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</si>
  <si>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</si>
  <si>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</si>
  <si>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</si>
  <si>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</si>
  <si>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</si>
  <si>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</si>
  <si>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</si>
  <si>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</si>
  <si>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</si>
  <si>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</si>
  <si>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</si>
  <si>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</si>
  <si>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</si>
  <si>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</si>
  <si>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</si>
  <si>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</si>
  <si>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</si>
  <si>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</si>
  <si>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</si>
  <si>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</si>
  <si>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</si>
  <si>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</si>
  <si>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</si>
  <si>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</si>
  <si>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</si>
  <si>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</si>
  <si>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</si>
  <si>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</si>
  <si>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</si>
  <si>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</si>
  <si>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</si>
  <si>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</si>
  <si>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</si>
  <si>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</si>
  <si>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</si>
  <si>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</si>
  <si>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</si>
  <si>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</si>
  <si>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</si>
  <si>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</si>
  <si>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</si>
  <si>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</si>
  <si>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</si>
  <si>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</si>
  <si>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</si>
  <si>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</si>
  <si>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</si>
  <si>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</si>
  <si>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</si>
  <si>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</si>
  <si>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</si>
  <si>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</si>
  <si>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</si>
  <si>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</si>
  <si>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</si>
  <si>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</si>
  <si>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</si>
  <si>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</si>
  <si>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</si>
  <si>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</si>
  <si>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</si>
  <si>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</si>
  <si>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</si>
  <si>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</si>
  <si>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</si>
  <si>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</si>
  <si>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</si>
  <si>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</si>
  <si>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</si>
  <si>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</si>
  <si>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</si>
  <si>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</si>
  <si>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</si>
  <si>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</si>
  <si>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</si>
  <si>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</si>
  <si>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</si>
  <si>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</si>
  <si>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</si>
  <si>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</si>
  <si>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</si>
  <si>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</si>
  <si>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</si>
  <si>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</si>
  <si>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</si>
  <si>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</si>
  <si>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</si>
  <si>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</si>
  <si>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</si>
  <si>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</si>
  <si>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</si>
  <si>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</si>
  <si>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</si>
  <si>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</si>
  <si>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</si>
  <si>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</si>
  <si>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</si>
  <si>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</si>
  <si>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</si>
  <si>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</si>
  <si>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</si>
  <si>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</si>
  <si>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</si>
  <si>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</si>
  <si>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</si>
  <si>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</si>
  <si>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</si>
  <si>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</si>
  <si>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</si>
  <si>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</si>
  <si>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</si>
  <si>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</si>
  <si>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</si>
  <si>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</si>
  <si>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</si>
  <si>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</si>
  <si>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</si>
  <si>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</si>
  <si>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</si>
  <si>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</si>
  <si>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</si>
  <si>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</si>
  <si>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</si>
  <si>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</si>
  <si>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</si>
  <si>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</si>
  <si>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</si>
  <si>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</si>
  <si>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</si>
  <si>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</si>
  <si>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</si>
  <si>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</si>
  <si>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</si>
  <si>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</si>
  <si>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</si>
  <si>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</si>
  <si>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</si>
  <si>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</si>
  <si>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</si>
  <si>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</si>
  <si>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</si>
  <si>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</si>
  <si>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</si>
  <si>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</si>
  <si>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</si>
  <si>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</si>
  <si>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</si>
  <si>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</si>
  <si>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</si>
  <si>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</si>
  <si>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</si>
  <si>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</si>
  <si>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</si>
  <si>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</si>
  <si>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</si>
  <si>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</si>
  <si>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</si>
  <si>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</si>
  <si>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</si>
  <si>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</si>
  <si>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</si>
  <si>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</si>
  <si>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</si>
  <si>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</si>
  <si>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</si>
  <si>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</si>
  <si>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</si>
  <si>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</si>
  <si>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</si>
  <si>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</si>
  <si>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</si>
  <si>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</si>
  <si>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</si>
  <si>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</si>
  <si>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</si>
  <si>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</si>
  <si>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</si>
  <si>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</si>
  <si>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</si>
  <si>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</si>
  <si>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</si>
  <si>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</si>
  <si>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</si>
  <si>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</si>
  <si>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</si>
  <si>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</si>
  <si>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</si>
  <si>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</si>
  <si>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</si>
  <si>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</si>
  <si>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</si>
  <si>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</si>
  <si>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</si>
  <si>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</si>
  <si>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</si>
  <si>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</si>
  <si>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</si>
  <si>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</si>
  <si>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</si>
  <si>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</si>
  <si>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</si>
  <si>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</si>
  <si>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</si>
  <si>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</si>
  <si>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</si>
  <si>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</si>
  <si>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</si>
  <si>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</si>
  <si>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</si>
  <si>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</si>
  <si>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</si>
  <si>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</si>
  <si>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</si>
  <si>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</si>
  <si>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</si>
  <si>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</si>
  <si>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</si>
  <si>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</si>
  <si>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</si>
  <si>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</si>
  <si>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</si>
  <si>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</si>
  <si>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</si>
  <si>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</si>
  <si>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</si>
  <si>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</si>
  <si>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</si>
  <si>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</si>
  <si>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</si>
  <si>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</si>
  <si>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</si>
  <si>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</si>
  <si>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</si>
  <si>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</si>
  <si>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</si>
  <si>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</si>
  <si>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</si>
  <si>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</si>
  <si>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</si>
  <si>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</si>
  <si>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</si>
  <si>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</si>
  <si>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</si>
  <si>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</si>
  <si>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</si>
  <si>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</si>
  <si>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</si>
  <si>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</si>
  <si>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</si>
  <si>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</si>
  <si>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</si>
  <si>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</si>
  <si>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</si>
  <si>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</si>
  <si>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</si>
  <si>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</si>
  <si>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</si>
  <si>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</si>
  <si>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</si>
  <si>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</si>
  <si>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</si>
  <si>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</si>
  <si>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</si>
  <si>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</si>
  <si>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</si>
  <si>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</si>
  <si>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</si>
  <si>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</si>
  <si>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</si>
  <si>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</si>
  <si>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</si>
  <si>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</si>
  <si>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</si>
  <si>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</si>
  <si>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</si>
  <si>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</si>
  <si>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</si>
  <si>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</si>
  <si>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</si>
  <si>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</si>
  <si>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</si>
  <si>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</si>
  <si>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</si>
  <si>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</si>
  <si>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</si>
  <si>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</si>
  <si>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</si>
  <si>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</si>
  <si>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</si>
  <si>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</si>
  <si>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</si>
  <si>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</si>
  <si>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</si>
  <si>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</si>
  <si>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</si>
  <si>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</si>
  <si>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</si>
  <si>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</si>
  <si>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</si>
  <si>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</si>
  <si>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</si>
  <si>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</si>
  <si>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</si>
  <si>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</si>
  <si>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</si>
  <si>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</si>
  <si>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</si>
  <si>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</si>
  <si>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</si>
  <si>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</si>
  <si>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</si>
  <si>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</si>
  <si>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</si>
  <si>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</si>
  <si>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</si>
  <si>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</si>
  <si>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</si>
  <si>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</si>
  <si>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</si>
  <si>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</si>
  <si>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</si>
  <si>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</si>
  <si>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</si>
  <si>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</si>
  <si>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</si>
  <si>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</si>
  <si>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</si>
  <si>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</si>
  <si>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</si>
  <si>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</si>
  <si>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</si>
  <si>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</si>
  <si>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</si>
  <si>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</si>
  <si>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</si>
  <si>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</si>
  <si>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</si>
  <si>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</si>
  <si>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</si>
  <si>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</si>
  <si>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</si>
  <si>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</si>
  <si>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</si>
  <si>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</si>
  <si>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</si>
  <si>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</si>
  <si>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</si>
  <si>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</si>
  <si>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</si>
  <si>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</si>
  <si>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</si>
  <si>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</si>
  <si>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</si>
  <si>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</si>
  <si>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</si>
  <si>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</si>
  <si>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</si>
  <si>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</si>
  <si>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</si>
  <si>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</si>
  <si>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</si>
  <si>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</si>
  <si>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</si>
  <si>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</si>
  <si>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</si>
  <si>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</si>
  <si>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</si>
  <si>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</si>
  <si>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</si>
  <si>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</si>
  <si>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</si>
  <si>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</si>
  <si>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</si>
  <si>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</si>
  <si>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</si>
  <si>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</si>
  <si>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</si>
  <si>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</si>
  <si>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</si>
  <si>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</si>
  <si>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</si>
  <si>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</si>
  <si>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</si>
  <si>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</si>
  <si>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</si>
  <si>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</si>
  <si>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</si>
  <si>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</si>
  <si>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</si>
  <si>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</si>
  <si>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</si>
  <si>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</si>
  <si>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</si>
  <si>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</si>
  <si>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</si>
  <si>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</si>
  <si>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</si>
  <si>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</si>
  <si>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</si>
  <si>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</si>
  <si>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</si>
  <si>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</si>
  <si>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</si>
  <si>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</si>
  <si>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</si>
  <si>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</si>
  <si>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</si>
  <si>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</si>
  <si>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</si>
  <si>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</si>
  <si>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</si>
  <si>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</si>
  <si>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</si>
  <si>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</si>
  <si>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</si>
  <si>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</si>
  <si>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</si>
  <si>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</si>
  <si>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</si>
  <si>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</si>
  <si>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</si>
  <si>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</si>
  <si>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</si>
  <si>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</si>
  <si>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</si>
  <si>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</si>
  <si>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</si>
  <si>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</si>
  <si>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</si>
  <si>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</si>
  <si>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</si>
  <si>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</si>
  <si>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</si>
  <si>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</si>
  <si>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</si>
  <si>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</si>
  <si>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</si>
  <si>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</si>
  <si>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</si>
  <si>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</si>
  <si>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</si>
  <si>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</si>
  <si>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</si>
  <si>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</si>
  <si>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</si>
  <si>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</si>
  <si>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</si>
  <si>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</si>
  <si>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</si>
  <si>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</si>
  <si>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</si>
  <si>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</si>
  <si>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</si>
  <si>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</si>
  <si>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</si>
  <si>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</si>
  <si>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</si>
  <si>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</si>
  <si>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</si>
  <si>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</si>
  <si>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</si>
  <si>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</si>
  <si>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</si>
  <si>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</si>
  <si>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</si>
  <si>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</si>
  <si>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</si>
  <si>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</si>
  <si>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</si>
  <si>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</si>
  <si>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</si>
  <si>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</si>
  <si>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</si>
  <si>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</si>
  <si>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</si>
  <si>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</si>
  <si>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</si>
  <si>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</si>
  <si>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</si>
  <si>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</si>
  <si>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</si>
  <si>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</si>
  <si>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</si>
  <si>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</si>
  <si>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</si>
  <si>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</si>
  <si>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</si>
  <si>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</si>
  <si>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</si>
  <si>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</si>
  <si>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</si>
  <si>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</si>
  <si>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</si>
  <si>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</si>
  <si>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</si>
  <si>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</si>
  <si>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</si>
  <si>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</si>
  <si>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</si>
  <si>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</si>
  <si>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</si>
  <si>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</si>
  <si>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</si>
  <si>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</si>
  <si>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</si>
  <si>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</si>
  <si>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</si>
  <si>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</si>
  <si>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</si>
  <si>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</si>
  <si>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</si>
  <si>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</si>
  <si>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</si>
  <si>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</si>
  <si>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</si>
  <si>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</si>
  <si>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</si>
  <si>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</si>
  <si>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</si>
  <si>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</si>
  <si>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</si>
  <si>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</si>
  <si>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</si>
  <si>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</si>
  <si>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</si>
  <si>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</si>
  <si>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</si>
  <si>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</si>
  <si>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</si>
  <si>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</si>
  <si>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</si>
  <si>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</si>
  <si>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</si>
  <si>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</si>
  <si>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</si>
  <si>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</si>
  <si>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</si>
  <si>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</si>
  <si>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</si>
  <si>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</si>
  <si>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</si>
  <si>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</si>
  <si>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</si>
  <si>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</si>
  <si>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</si>
  <si>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</si>
  <si>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</si>
  <si>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</si>
  <si>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</si>
  <si>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</si>
  <si>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</si>
  <si>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</si>
  <si>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</si>
  <si>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</si>
  <si>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</si>
  <si>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</si>
  <si>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</si>
  <si>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</si>
  <si>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</si>
  <si>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</si>
  <si>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</si>
  <si>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</si>
  <si>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</si>
  <si>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</si>
  <si>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</si>
  <si>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</si>
  <si>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</si>
  <si>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</si>
  <si>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</si>
  <si>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</si>
  <si>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</si>
  <si>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</si>
  <si>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</si>
  <si>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</si>
  <si>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</si>
  <si>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</si>
  <si>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</si>
  <si>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</si>
  <si>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</si>
  <si>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</si>
  <si>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</si>
  <si>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</si>
  <si>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</si>
  <si>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</si>
  <si>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</si>
  <si>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</si>
  <si>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</si>
  <si>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</si>
  <si>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</si>
  <si>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</si>
  <si>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</si>
  <si>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</si>
  <si>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</si>
  <si>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</si>
  <si>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</si>
  <si>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</si>
  <si>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</si>
  <si>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</si>
  <si>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</si>
  <si>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</si>
  <si>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</si>
  <si>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</si>
  <si>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</si>
  <si>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</si>
  <si>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</si>
  <si>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</si>
  <si>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</si>
  <si>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</si>
  <si>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</si>
  <si>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</si>
  <si>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</si>
  <si>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</si>
  <si>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</si>
  <si>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</si>
  <si>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</si>
  <si>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</si>
  <si>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</si>
  <si>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</si>
  <si>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</si>
  <si>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</si>
  <si>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</si>
  <si>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</si>
  <si>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</si>
  <si>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</si>
  <si>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</si>
  <si>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</si>
  <si>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</si>
  <si>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</si>
  <si>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</si>
  <si>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</si>
  <si>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</si>
  <si>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</si>
  <si>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</si>
  <si>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</si>
  <si>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</si>
  <si>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</si>
  <si>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</si>
  <si>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</si>
  <si>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</si>
  <si>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</si>
  <si>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</si>
  <si>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</si>
  <si>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</si>
  <si>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</si>
  <si>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</si>
  <si>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</si>
  <si>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</si>
  <si>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</si>
  <si>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</si>
  <si>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</si>
  <si>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</si>
  <si>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</si>
  <si>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</si>
  <si>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</si>
  <si>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</si>
  <si>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</si>
  <si>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</si>
  <si>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</si>
  <si>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</si>
  <si>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</si>
  <si>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</si>
  <si>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</si>
  <si>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</si>
  <si>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</si>
  <si>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</si>
  <si>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</si>
  <si>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</si>
  <si>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</si>
  <si>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</si>
  <si>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</si>
  <si>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</si>
  <si>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</si>
  <si>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</si>
  <si>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</si>
  <si>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</si>
  <si>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</si>
  <si>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</si>
  <si>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</si>
  <si>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</si>
  <si>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</si>
  <si>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</si>
  <si>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</si>
  <si>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</si>
  <si>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</si>
  <si>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</si>
  <si>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</si>
  <si>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</si>
  <si>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</si>
  <si>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</si>
  <si>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</si>
  <si>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</si>
  <si>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</si>
  <si>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</si>
  <si>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</si>
  <si>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</si>
  <si>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</si>
  <si>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</si>
  <si>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</si>
  <si>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</si>
  <si>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</si>
  <si>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</si>
  <si>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</si>
  <si>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</si>
  <si>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</si>
  <si>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</si>
  <si>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</si>
  <si>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</si>
  <si>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</si>
  <si>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</si>
  <si>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</si>
  <si>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</si>
  <si>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</si>
  <si>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</si>
  <si>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</si>
  <si>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</si>
  <si>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</si>
  <si>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</si>
  <si>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</si>
  <si>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</si>
  <si>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</si>
  <si>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</si>
  <si>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</si>
  <si>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</si>
  <si>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</si>
  <si>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</si>
  <si>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</si>
  <si>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</si>
  <si>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</si>
  <si>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</si>
  <si>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</si>
  <si>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</si>
  <si>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</si>
  <si>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</si>
  <si>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</si>
  <si>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</si>
  <si>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</si>
  <si>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</si>
  <si>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</si>
  <si>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</si>
  <si>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</si>
  <si>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</si>
  <si>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</si>
  <si>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</si>
  <si>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</si>
  <si>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</si>
  <si>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</si>
  <si>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</si>
  <si>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</si>
  <si>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</si>
  <si>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</si>
  <si>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</si>
  <si>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</si>
  <si>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</si>
  <si>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</si>
  <si>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</si>
  <si>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</si>
  <si>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</si>
  <si>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</si>
  <si>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</si>
  <si>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</si>
  <si>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</si>
  <si>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</si>
  <si>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</si>
  <si>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</si>
  <si>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</si>
  <si>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</si>
  <si>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</si>
  <si>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</si>
  <si>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</si>
  <si>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</si>
  <si>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</si>
  <si>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</si>
  <si>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</si>
  <si>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</si>
  <si>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</si>
  <si>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</si>
  <si>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</si>
  <si>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</si>
  <si>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</si>
  <si>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</si>
  <si>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</si>
  <si>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</si>
  <si>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</si>
  <si>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</si>
  <si>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</si>
  <si>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</si>
  <si>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</si>
  <si>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</si>
  <si>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</si>
  <si>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</si>
  <si>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</si>
  <si>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</si>
  <si>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</si>
  <si>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</si>
  <si>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</si>
  <si>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</si>
  <si>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</si>
  <si>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</si>
  <si>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</si>
  <si>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</si>
  <si>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</si>
  <si>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</si>
  <si>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</si>
  <si>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</si>
  <si>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</si>
  <si>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</si>
  <si>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</si>
  <si>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</si>
  <si>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</si>
  <si>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</si>
  <si>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</si>
  <si>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</si>
  <si>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</si>
  <si>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</si>
  <si>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</si>
  <si>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</si>
  <si>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</si>
  <si>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</si>
  <si>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</si>
  <si>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</si>
  <si>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</si>
  <si>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</si>
  <si>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</si>
  <si>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</si>
  <si>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</si>
  <si>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</si>
  <si>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</si>
  <si>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</si>
  <si>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</si>
  <si>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</si>
  <si>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</si>
  <si>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</si>
  <si>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</si>
  <si>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</si>
  <si>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</si>
  <si>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</si>
  <si>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</si>
  <si>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</si>
  <si>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</si>
  <si>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</si>
  <si>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</si>
  <si>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</si>
  <si>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</si>
  <si>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</si>
  <si>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</si>
  <si>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</si>
  <si>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</si>
  <si>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</si>
  <si>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</si>
  <si>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</si>
  <si>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</si>
  <si>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</si>
  <si>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</si>
  <si>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</si>
  <si>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</si>
  <si>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</si>
  <si>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</si>
  <si>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</si>
  <si>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</si>
  <si>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</si>
  <si>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</si>
  <si>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</si>
  <si>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</si>
  <si>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</si>
  <si>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</si>
  <si>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</si>
  <si>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</si>
  <si>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</si>
  <si>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</si>
  <si>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</si>
  <si>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</si>
  <si>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</si>
  <si>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</si>
  <si>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</si>
  <si>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</si>
  <si>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</si>
  <si>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</si>
  <si>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</si>
  <si>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</si>
  <si>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</si>
  <si>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</si>
  <si>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</si>
  <si>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</si>
  <si>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</si>
  <si>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</si>
  <si>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</si>
  <si>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</si>
  <si>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</si>
  <si>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</si>
  <si>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</si>
  <si>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</si>
  <si>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</si>
  <si>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</si>
  <si>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</si>
  <si>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</si>
  <si>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</si>
  <si>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</si>
  <si>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</si>
  <si>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</si>
  <si>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</si>
  <si>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</si>
  <si>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</si>
  <si>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</si>
  <si>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</si>
  <si>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</si>
  <si>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</si>
  <si>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</si>
  <si>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</si>
  <si>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</si>
  <si>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</si>
  <si>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</si>
  <si>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</si>
  <si>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</si>
  <si>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</si>
  <si>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</si>
  <si>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</si>
  <si>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</si>
  <si>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</si>
  <si>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</si>
  <si>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</si>
  <si>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</si>
  <si>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</si>
  <si>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</si>
  <si>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</si>
  <si>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</si>
  <si>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</si>
  <si>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</si>
  <si>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</si>
  <si>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</si>
  <si>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</si>
  <si>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</si>
  <si>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</si>
  <si>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</si>
  <si>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</si>
  <si>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</si>
  <si>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</si>
  <si>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</si>
  <si>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</si>
  <si>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</si>
  <si>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</si>
  <si>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</si>
  <si>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</si>
  <si>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</si>
  <si>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</si>
  <si>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</si>
  <si>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</si>
  <si>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</si>
  <si>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</si>
  <si>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</si>
  <si>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</si>
  <si>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</si>
  <si>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</si>
  <si>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</si>
  <si>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</si>
  <si>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</si>
  <si>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</si>
  <si>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</si>
  <si>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</si>
  <si>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</si>
  <si>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</si>
  <si>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</si>
  <si>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</si>
  <si>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</si>
  <si>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</si>
  <si>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</si>
  <si>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</si>
  <si>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</si>
  <si>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</si>
  <si>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</si>
  <si>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</si>
  <si>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</si>
  <si>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</si>
  <si>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</si>
  <si>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</si>
  <si>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</si>
  <si>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</si>
  <si>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</si>
  <si>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</si>
  <si>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</si>
  <si>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</si>
  <si>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</si>
  <si>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</si>
  <si>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</si>
  <si>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</si>
  <si>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</si>
  <si>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</si>
  <si>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</si>
  <si>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</si>
  <si>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</si>
  <si>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</si>
  <si>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</si>
  <si>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</si>
  <si>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</si>
  <si>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</si>
  <si>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</si>
  <si>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</si>
  <si>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</si>
  <si>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</si>
  <si>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</si>
  <si>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</si>
  <si>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</si>
  <si>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</si>
  <si>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</si>
  <si>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</si>
  <si>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</si>
  <si>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</si>
  <si>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</si>
  <si>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</si>
  <si>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</si>
  <si>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</si>
  <si>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</si>
  <si>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</si>
  <si>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</si>
  <si>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</si>
  <si>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</si>
  <si>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</si>
  <si>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</si>
  <si>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</si>
  <si>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</si>
  <si>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</si>
  <si>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</si>
  <si>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</si>
  <si>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</si>
  <si>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</si>
  <si>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</si>
  <si>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</si>
  <si>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</si>
  <si>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</si>
  <si>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</si>
  <si>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</si>
  <si>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</si>
  <si>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</si>
  <si>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</si>
  <si>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</si>
  <si>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</si>
  <si>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</si>
  <si>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</si>
  <si>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</si>
  <si>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</si>
  <si>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</si>
  <si>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</si>
  <si>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</si>
  <si>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</si>
  <si>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</si>
  <si>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</si>
  <si>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</si>
  <si>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</si>
  <si>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</si>
  <si>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</si>
  <si>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</si>
  <si>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</si>
  <si>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</si>
  <si>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</si>
  <si>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</si>
  <si>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</si>
  <si>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</si>
  <si>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</si>
  <si>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</si>
  <si>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</si>
  <si>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</si>
  <si>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</si>
  <si>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</si>
  <si>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</si>
  <si>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</si>
  <si>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</si>
  <si>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</si>
  <si>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</si>
  <si>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</si>
  <si>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</si>
  <si>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</si>
  <si>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</si>
  <si>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</si>
  <si>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</si>
  <si>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</si>
  <si>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</si>
  <si>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</si>
  <si>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</si>
  <si>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</si>
  <si>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</si>
  <si>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</si>
  <si>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</si>
  <si>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</si>
  <si>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</si>
  <si>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</si>
  <si>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</si>
  <si>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</si>
  <si>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</si>
  <si>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</si>
  <si>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</si>
  <si>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</si>
  <si>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</si>
  <si>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</si>
  <si>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</si>
  <si>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</si>
  <si>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</si>
  <si>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</si>
  <si>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</si>
  <si>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</si>
  <si>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</si>
  <si>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</si>
  <si>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</si>
  <si>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</si>
  <si>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</si>
  <si>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</si>
  <si>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</si>
  <si>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</si>
  <si>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</si>
  <si>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</si>
  <si>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</si>
  <si>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</si>
  <si>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</si>
  <si>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</si>
  <si>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</si>
  <si>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</si>
  <si>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</si>
  <si>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</si>
  <si>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</si>
  <si>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</si>
  <si>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</si>
  <si>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</si>
  <si>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</si>
  <si>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</si>
  <si>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</si>
  <si>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</si>
  <si>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</si>
  <si>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</si>
  <si>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</si>
  <si>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</si>
  <si>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</si>
  <si>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</si>
  <si>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</si>
  <si>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</si>
  <si>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</si>
  <si>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</si>
  <si>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</si>
  <si>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</si>
  <si>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</si>
  <si>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</si>
  <si>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</si>
  <si>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</si>
  <si>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</si>
  <si>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</si>
  <si>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</si>
  <si>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</si>
  <si>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</si>
  <si>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</si>
  <si>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</si>
  <si>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</si>
  <si>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</si>
  <si>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</si>
  <si>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</si>
  <si>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</si>
  <si>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</si>
  <si>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</si>
  <si>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</si>
  <si>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</si>
  <si>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</si>
  <si>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</si>
  <si>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</si>
  <si>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</si>
  <si>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</si>
  <si>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</si>
  <si>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</si>
  <si>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</si>
  <si>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</si>
  <si>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</si>
  <si>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</si>
  <si>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</si>
  <si>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</si>
  <si>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</si>
  <si>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</si>
  <si>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</si>
  <si>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</si>
  <si>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</si>
  <si>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</si>
  <si>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</si>
  <si>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</si>
  <si>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</si>
  <si>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</si>
  <si>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</si>
  <si>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</si>
  <si>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</si>
  <si>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</si>
  <si>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</si>
  <si>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</si>
  <si>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</si>
  <si>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</si>
  <si>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</si>
  <si>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</si>
  <si>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</si>
  <si>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</si>
  <si>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</si>
  <si>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</si>
  <si>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</si>
  <si>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</si>
  <si>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</si>
  <si>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</si>
  <si>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</si>
  <si>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</si>
  <si>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</si>
  <si>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</si>
  <si>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</si>
  <si>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</si>
  <si>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</si>
  <si>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</si>
  <si>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</si>
  <si>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</si>
  <si>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</si>
  <si>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</si>
  <si>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</si>
  <si>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</si>
  <si>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</si>
  <si>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</si>
  <si>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</si>
  <si>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</si>
  <si>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</si>
  <si>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</si>
  <si>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</si>
  <si>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</si>
  <si>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</si>
  <si>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</si>
  <si>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</si>
  <si>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</si>
  <si>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</si>
  <si>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</si>
  <si>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</si>
  <si>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</si>
  <si>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</si>
  <si>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</si>
  <si>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</si>
  <si>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</si>
  <si>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</si>
  <si>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</si>
  <si>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</si>
  <si>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</si>
  <si>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</si>
  <si>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</si>
  <si>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</si>
  <si>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</si>
  <si>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</si>
  <si>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</si>
  <si>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</si>
  <si>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</si>
  <si>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</si>
  <si>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</si>
  <si>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</si>
  <si>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</si>
  <si>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</si>
  <si>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</si>
  <si>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</si>
  <si>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</si>
  <si>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</si>
  <si>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</si>
  <si>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</si>
  <si>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</si>
  <si>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</si>
  <si>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</si>
  <si>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</si>
  <si>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</si>
  <si>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</si>
  <si>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</si>
  <si>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</si>
  <si>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</si>
  <si>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</si>
  <si>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</si>
  <si>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</si>
  <si>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</si>
  <si>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</si>
  <si>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</si>
  <si>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</si>
  <si>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</si>
  <si>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</si>
  <si>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</si>
  <si>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</si>
  <si>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</si>
  <si>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</si>
  <si>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</si>
  <si>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</si>
  <si>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</si>
  <si>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</si>
  <si>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</si>
  <si>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</si>
  <si>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</si>
  <si>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</si>
  <si>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</si>
  <si>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</si>
  <si>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</si>
  <si>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</si>
  <si>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</si>
  <si>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</si>
  <si>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</si>
  <si>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</si>
  <si>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</si>
  <si>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</si>
  <si>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</si>
  <si>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</si>
  <si>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</si>
  <si>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</si>
  <si>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</si>
  <si>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</si>
  <si>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</si>
  <si>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</si>
  <si>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</si>
  <si>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</si>
  <si>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</si>
  <si>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</si>
  <si>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</si>
  <si>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</si>
  <si>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</si>
  <si>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</si>
  <si>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</si>
  <si>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</si>
  <si>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</si>
  <si>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</si>
  <si>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</si>
  <si>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</si>
  <si>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</si>
  <si>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</si>
  <si>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</si>
  <si>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</si>
  <si>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</si>
  <si>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</si>
  <si>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</si>
  <si>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</si>
  <si>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</si>
  <si>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</si>
  <si>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</si>
  <si>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</si>
  <si>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</si>
  <si>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</si>
  <si>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</si>
  <si>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</si>
  <si>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</si>
  <si>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</si>
  <si>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</si>
  <si>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</si>
  <si>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</si>
  <si>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</si>
  <si>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</si>
  <si>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</si>
  <si>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</si>
  <si>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</si>
  <si>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</si>
  <si>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</si>
  <si>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</si>
  <si>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</si>
  <si>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</si>
  <si>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</si>
  <si>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</si>
  <si>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</si>
  <si>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</si>
  <si>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</si>
  <si>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</si>
  <si>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</si>
  <si>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</si>
  <si>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</si>
  <si>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</si>
  <si>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</si>
  <si>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</si>
  <si>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</si>
  <si>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</si>
  <si>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</si>
  <si>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</si>
  <si>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</si>
  <si>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</si>
  <si>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</si>
  <si>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</si>
  <si>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</si>
  <si>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</si>
  <si>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</si>
  <si>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</si>
  <si>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</si>
  <si>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</si>
  <si>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</si>
  <si>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</si>
  <si>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</si>
  <si>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</si>
  <si>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</si>
  <si>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</si>
  <si>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</si>
  <si>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</si>
  <si>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</si>
  <si>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</si>
  <si>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</si>
  <si>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</si>
  <si>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</si>
  <si>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</si>
  <si>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</si>
  <si>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</si>
  <si>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</si>
  <si>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</si>
  <si>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</si>
  <si>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</si>
  <si>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</si>
  <si>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</si>
  <si>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</si>
  <si>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</si>
  <si>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</si>
  <si>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</si>
  <si>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</si>
  <si>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</si>
  <si>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</si>
  <si>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</si>
  <si>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</si>
  <si>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</si>
  <si>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</si>
  <si>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</si>
  <si>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</si>
  <si>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</si>
  <si>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</si>
  <si>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</si>
  <si>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</si>
  <si>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</si>
  <si>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</si>
  <si>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</si>
  <si>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</si>
  <si>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</si>
  <si>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</si>
  <si>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</si>
  <si>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</si>
  <si>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</si>
  <si>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</si>
  <si>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</si>
  <si>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</si>
  <si>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</si>
  <si>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</si>
  <si>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</si>
  <si>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</si>
  <si>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</si>
  <si>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</si>
  <si>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</si>
  <si>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</si>
  <si>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</si>
  <si>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</si>
  <si>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</si>
  <si>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</si>
  <si>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</si>
  <si>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</si>
  <si>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</si>
  <si>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</si>
  <si>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</si>
  <si>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</si>
  <si>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</si>
  <si>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</si>
  <si>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</si>
  <si>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</si>
  <si>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</si>
  <si>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</si>
  <si>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</si>
  <si>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</si>
  <si>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</si>
  <si>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</si>
  <si>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</si>
  <si>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</si>
  <si>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</si>
  <si>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</si>
  <si>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</si>
  <si>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</si>
  <si>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</si>
  <si>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</si>
  <si>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</si>
  <si>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</si>
  <si>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</si>
  <si>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</si>
  <si>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</si>
  <si>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</si>
  <si>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</si>
  <si>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</si>
  <si>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</si>
  <si>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</si>
  <si>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</si>
  <si>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</si>
  <si>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</si>
  <si>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</si>
  <si>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</si>
  <si>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</si>
  <si>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</si>
  <si>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</si>
  <si>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</si>
  <si>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</si>
  <si>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</si>
  <si>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</si>
  <si>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</si>
  <si>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</si>
  <si>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</si>
  <si>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</si>
  <si>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</si>
  <si>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</si>
  <si>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</si>
  <si>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</si>
  <si>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</si>
  <si>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</si>
  <si>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</si>
  <si>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</si>
  <si>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</si>
  <si>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</si>
  <si>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</si>
  <si>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</si>
  <si>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</si>
  <si>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</si>
  <si>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</si>
  <si>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</si>
  <si>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</si>
  <si>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</si>
  <si>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</si>
  <si>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</si>
  <si>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</si>
  <si>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</si>
  <si>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</si>
  <si>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</si>
  <si>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</si>
  <si>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</si>
  <si>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</si>
  <si>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</si>
  <si>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</si>
  <si>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</si>
  <si>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</si>
  <si>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</si>
  <si>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</si>
  <si>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</si>
  <si>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</si>
  <si>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</si>
  <si>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</si>
  <si>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</si>
  <si>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</si>
  <si>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</si>
  <si>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</si>
  <si>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</si>
  <si>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</si>
  <si>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</si>
  <si>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</si>
  <si>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</si>
  <si>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</si>
  <si>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</si>
  <si>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</si>
  <si>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</si>
  <si>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</si>
  <si>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</si>
  <si>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</si>
  <si>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</si>
  <si>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</si>
  <si>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</si>
  <si>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</si>
  <si>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</si>
  <si>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</si>
  <si>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</si>
  <si>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</si>
  <si>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</si>
  <si>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</si>
  <si>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</si>
  <si>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</si>
  <si>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</si>
  <si>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</si>
  <si>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</si>
  <si>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</si>
  <si>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</si>
  <si>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</si>
  <si>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</si>
  <si>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</si>
  <si>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</si>
  <si>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</si>
  <si>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</si>
  <si>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</si>
  <si>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</si>
  <si>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</si>
  <si>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</si>
  <si>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</si>
  <si>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</si>
  <si>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</si>
  <si>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</si>
  <si>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</si>
  <si>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</si>
  <si>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</si>
  <si>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</si>
  <si>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</si>
  <si>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</si>
  <si>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</si>
  <si>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</si>
  <si>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</si>
  <si>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</si>
  <si>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</si>
  <si>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</si>
  <si>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</si>
  <si>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</si>
  <si>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</si>
  <si>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</si>
  <si>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</si>
  <si>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</si>
  <si>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</si>
  <si>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</si>
  <si>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</si>
  <si>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</si>
  <si>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</si>
  <si>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</si>
  <si>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</si>
  <si>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</si>
  <si>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</si>
  <si>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</si>
  <si>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</si>
  <si>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</si>
  <si>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</si>
  <si>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</si>
  <si>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</si>
  <si>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</si>
  <si>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</si>
  <si>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</si>
  <si>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</si>
  <si>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</si>
  <si>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</si>
  <si>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</si>
  <si>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</si>
  <si>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</si>
  <si>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</si>
  <si>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</si>
  <si>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</si>
  <si>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</si>
  <si>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</si>
  <si>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</si>
  <si>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</si>
  <si>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</si>
  <si>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</si>
  <si>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</si>
  <si>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</si>
  <si>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</si>
  <si>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</si>
  <si>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</si>
  <si>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</si>
  <si>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</si>
  <si>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</si>
  <si>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</si>
  <si>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</si>
  <si>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</si>
  <si>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</si>
  <si>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</si>
  <si>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</si>
  <si>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</si>
  <si>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</si>
  <si>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</si>
  <si>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</si>
  <si>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</si>
  <si>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</si>
  <si>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</si>
  <si>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</si>
  <si>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</si>
  <si>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</si>
  <si>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</si>
  <si>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</si>
  <si>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</si>
  <si>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</si>
  <si>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</si>
  <si>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</si>
  <si>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</si>
  <si>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</si>
  <si>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</si>
  <si>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</si>
  <si>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</si>
  <si>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</si>
  <si>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</si>
  <si>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</si>
  <si>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</si>
  <si>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</si>
  <si>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</si>
  <si>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</si>
  <si>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</si>
  <si>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</si>
  <si>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</si>
  <si>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</si>
  <si>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</si>
  <si>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</si>
  <si>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</si>
  <si>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</si>
  <si>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</si>
  <si>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</si>
  <si>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</si>
  <si>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</si>
  <si>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</si>
  <si>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</si>
  <si>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</si>
  <si>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</si>
  <si>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</si>
  <si>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</si>
  <si>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</si>
  <si>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</si>
  <si>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</si>
  <si>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</si>
  <si>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</si>
  <si>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</si>
  <si>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</si>
  <si>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</si>
  <si>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</si>
  <si>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</si>
  <si>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</si>
  <si>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</si>
  <si>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</si>
  <si>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</si>
  <si>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</si>
  <si>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</si>
  <si>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</si>
  <si>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</si>
  <si>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</si>
  <si>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</si>
  <si>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</si>
  <si>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</si>
  <si>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</si>
  <si>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</si>
  <si>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</si>
  <si>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</si>
  <si>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</si>
  <si>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</si>
  <si>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</si>
  <si>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</si>
  <si>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</si>
  <si>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</si>
  <si>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</si>
  <si>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</si>
  <si>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</si>
  <si>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</si>
  <si>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</si>
  <si>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</si>
  <si>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</si>
  <si>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</si>
  <si>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</si>
  <si>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</si>
  <si>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</si>
  <si>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</si>
  <si>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</si>
  <si>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</si>
  <si>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</si>
  <si>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</si>
  <si>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</si>
  <si>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</si>
  <si>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</si>
  <si>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</si>
  <si>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</si>
  <si>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</si>
  <si>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</si>
  <si>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</si>
  <si>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</si>
  <si>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</si>
  <si>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</si>
  <si>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</si>
  <si>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</si>
  <si>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</si>
  <si>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</si>
  <si>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</si>
  <si>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</si>
  <si>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</si>
  <si>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</si>
  <si>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</si>
  <si>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</si>
  <si>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</si>
  <si>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</si>
  <si>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</si>
  <si>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</si>
  <si>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</si>
  <si>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</si>
  <si>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</si>
  <si>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</si>
  <si>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</si>
  <si>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</si>
  <si>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</si>
  <si>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</si>
  <si>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</si>
  <si>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</si>
  <si>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</si>
  <si>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</si>
  <si>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</si>
  <si>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</si>
  <si>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</si>
  <si>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</si>
  <si>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</si>
  <si>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</si>
  <si>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</si>
  <si>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</si>
  <si>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</si>
  <si>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</si>
  <si>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</si>
  <si>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</si>
  <si>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</si>
  <si>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</si>
  <si>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</si>
  <si>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</si>
  <si>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</si>
  <si>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</si>
  <si>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</si>
  <si>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</si>
  <si>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</si>
  <si>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</si>
  <si>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</si>
  <si>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</si>
  <si>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</si>
  <si>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</si>
  <si>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</si>
  <si>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</si>
  <si>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</si>
  <si>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</si>
  <si>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</si>
  <si>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</si>
  <si>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</si>
  <si>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</si>
  <si>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</si>
  <si>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</si>
  <si>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</si>
  <si>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</si>
  <si>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</si>
  <si>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</si>
  <si>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</si>
  <si>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</si>
  <si>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</si>
  <si>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</si>
  <si>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</si>
  <si>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</si>
  <si>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</si>
  <si>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</si>
  <si>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</si>
  <si>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</si>
  <si>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</si>
  <si>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</si>
  <si>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</si>
  <si>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</si>
  <si>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</si>
  <si>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</si>
  <si>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</si>
  <si>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</si>
  <si>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</si>
  <si>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</si>
  <si>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</si>
  <si>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</si>
  <si>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</si>
  <si>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</si>
  <si>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</si>
  <si>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</si>
  <si>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</si>
  <si>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</si>
  <si>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</si>
  <si>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</si>
  <si>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</si>
  <si>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</si>
  <si>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</si>
  <si>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</si>
  <si>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</si>
  <si>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</si>
  <si>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</si>
  <si>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</si>
  <si>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</si>
  <si>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</si>
  <si>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</si>
  <si>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</si>
  <si>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</si>
  <si>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</si>
  <si>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</si>
  <si>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</si>
  <si>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</si>
  <si>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</si>
  <si>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</si>
  <si>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</si>
  <si>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</si>
  <si>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</si>
  <si>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</si>
  <si>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</si>
  <si>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</si>
  <si>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</si>
  <si>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</si>
  <si>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</si>
  <si>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</si>
  <si>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</si>
  <si>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</si>
  <si>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</si>
  <si>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</si>
  <si>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</si>
  <si>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</si>
  <si>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</si>
  <si>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</si>
  <si>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</si>
  <si>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</si>
  <si>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</si>
  <si>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</si>
  <si>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</si>
  <si>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</si>
  <si>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</si>
  <si>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</si>
  <si>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</si>
  <si>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</si>
  <si>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</si>
  <si>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</si>
  <si>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</si>
  <si>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</si>
  <si>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</si>
  <si>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</si>
  <si>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</si>
  <si>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</si>
  <si>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</si>
  <si>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</si>
  <si>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</si>
  <si>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</si>
  <si>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</si>
  <si>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</si>
  <si>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</si>
  <si>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</si>
  <si>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</si>
  <si>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</si>
  <si>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</si>
  <si>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</si>
  <si>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</si>
  <si>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</si>
  <si>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</si>
  <si>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</si>
  <si>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</si>
  <si>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</si>
  <si>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</si>
  <si>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</si>
  <si>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</si>
  <si>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</si>
  <si>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</si>
  <si>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</si>
  <si>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</si>
  <si>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</si>
  <si>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</si>
  <si>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</si>
  <si>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</si>
  <si>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</si>
  <si>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</si>
  <si>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</si>
  <si>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</si>
  <si>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</si>
  <si>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</si>
  <si>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</si>
  <si>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</si>
  <si>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</si>
  <si>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</si>
  <si>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</si>
  <si>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</si>
  <si>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</si>
  <si>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</si>
  <si>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</si>
  <si>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</si>
  <si>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</si>
  <si>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</si>
  <si>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</si>
  <si>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</si>
  <si>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</si>
  <si>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</si>
  <si>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</si>
  <si>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</si>
  <si>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</si>
  <si>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</si>
  <si>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</si>
  <si>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</si>
  <si>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</si>
  <si>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</si>
  <si>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</si>
  <si>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</si>
  <si>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</si>
  <si>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</si>
  <si>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</si>
  <si>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</si>
  <si>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</si>
  <si>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</si>
  <si>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</si>
  <si>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</si>
  <si>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</si>
  <si>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</si>
  <si>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</si>
  <si>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</si>
  <si>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</si>
  <si>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</si>
  <si>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</si>
  <si>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</si>
  <si>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</si>
  <si>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</si>
  <si>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</si>
  <si>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</si>
  <si>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</si>
  <si>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</si>
  <si>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</si>
  <si>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</si>
  <si>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</si>
  <si>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</si>
  <si>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</si>
  <si>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</si>
  <si>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</si>
  <si>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</si>
  <si>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</si>
  <si>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</si>
  <si>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</si>
  <si>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</si>
  <si>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</si>
  <si>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</si>
  <si>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</si>
  <si>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</si>
  <si>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</si>
  <si>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</si>
  <si>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</si>
  <si>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</si>
  <si>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</si>
  <si>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</si>
  <si>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</si>
  <si>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</si>
  <si>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</si>
  <si>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</si>
  <si>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</si>
  <si>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</si>
  <si>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</si>
  <si>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</si>
  <si>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</si>
  <si>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</si>
  <si>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</si>
  <si>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</si>
  <si>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</si>
  <si>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</si>
  <si>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</si>
  <si>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</si>
  <si>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</si>
  <si>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</si>
  <si>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</si>
  <si>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</si>
  <si>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</si>
  <si>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</si>
  <si>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</si>
  <si>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</si>
  <si>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</si>
  <si>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</si>
  <si>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</si>
  <si>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</si>
  <si>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</si>
  <si>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</si>
  <si>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</si>
  <si>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</si>
  <si>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</si>
  <si>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</si>
  <si>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</si>
  <si>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</si>
  <si>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</si>
  <si>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</si>
  <si>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</si>
  <si>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</si>
  <si>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</si>
  <si>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</si>
  <si>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</si>
  <si>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</si>
  <si>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</si>
  <si>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</si>
  <si>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</si>
  <si>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</si>
  <si>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</si>
  <si>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</si>
  <si>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</si>
  <si>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</si>
  <si>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</si>
  <si>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</si>
  <si>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</si>
  <si>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</si>
  <si>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</si>
  <si>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</si>
  <si>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</si>
  <si>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</si>
  <si>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</si>
  <si>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</si>
  <si>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</si>
  <si>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</si>
  <si>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</si>
  <si>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</si>
  <si>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</si>
  <si>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</si>
  <si>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</si>
  <si>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</si>
  <si>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</si>
  <si>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</si>
  <si>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</si>
  <si>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</si>
  <si>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</si>
  <si>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</si>
  <si>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</si>
  <si>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</si>
  <si>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</si>
  <si>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</si>
  <si>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</si>
  <si>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</si>
  <si>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</si>
  <si>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</si>
  <si>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</si>
  <si>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</si>
  <si>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</si>
  <si>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</si>
  <si>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</si>
  <si>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</si>
  <si>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</si>
  <si>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</si>
  <si>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</si>
  <si>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</si>
  <si>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</si>
  <si>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</si>
  <si>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</si>
  <si>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</si>
  <si>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</si>
  <si>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</si>
  <si>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</si>
  <si>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</si>
  <si>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</si>
  <si>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</si>
  <si>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</si>
  <si>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</si>
  <si>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</si>
  <si>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</si>
  <si>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</si>
  <si>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</si>
  <si>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</si>
  <si>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</si>
  <si>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</si>
  <si>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</si>
  <si>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</si>
  <si>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</si>
  <si>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</si>
  <si>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</si>
  <si>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</si>
  <si>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</si>
  <si>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</si>
  <si>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</si>
  <si>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</si>
  <si>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</si>
  <si>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</si>
  <si>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</si>
  <si>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</si>
  <si>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</si>
  <si>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</si>
  <si>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</si>
  <si>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</si>
  <si>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</si>
  <si>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</si>
  <si>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</si>
  <si>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</si>
  <si>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</si>
  <si>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</si>
  <si>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</si>
  <si>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</si>
  <si>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</si>
  <si>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</si>
  <si>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</si>
  <si>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</si>
  <si>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</si>
  <si>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</si>
  <si>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</si>
  <si>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</si>
  <si>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</si>
  <si>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</si>
  <si>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</si>
  <si>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</si>
  <si>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</si>
  <si>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</si>
  <si>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</si>
  <si>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</si>
  <si>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</si>
  <si>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</si>
  <si>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</si>
  <si>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</si>
  <si>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</si>
  <si>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</si>
  <si>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</si>
  <si>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</si>
  <si>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</si>
  <si>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</si>
  <si>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</si>
  <si>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</si>
  <si>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</si>
  <si>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</si>
  <si>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</si>
  <si>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</si>
  <si>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</si>
  <si>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</si>
  <si>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</si>
  <si>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</si>
  <si>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</si>
  <si>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</si>
  <si>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</si>
  <si>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</si>
  <si>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</si>
  <si>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</si>
  <si>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</si>
  <si>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</si>
  <si>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</si>
  <si>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</si>
  <si>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</si>
  <si>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</si>
  <si>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</si>
  <si>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</si>
  <si>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</si>
  <si>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</si>
  <si>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</si>
  <si>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</si>
  <si>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</si>
  <si>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</si>
  <si>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</si>
  <si>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</si>
  <si>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</si>
  <si>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</si>
  <si>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</si>
  <si>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</si>
  <si>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</si>
  <si>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</si>
  <si>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</si>
  <si>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</si>
  <si>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</si>
  <si>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</si>
  <si>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</si>
  <si>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</si>
  <si>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</si>
  <si>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</si>
  <si>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</si>
  <si>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</si>
  <si>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</si>
  <si>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</si>
  <si>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</si>
  <si>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</si>
  <si>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</si>
  <si>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</si>
  <si>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</si>
  <si>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</si>
  <si>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</si>
  <si>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</si>
  <si>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</si>
  <si>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</si>
  <si>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</si>
  <si>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</si>
  <si>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</si>
  <si>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</si>
  <si>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</si>
  <si>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</si>
  <si>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</si>
  <si>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</si>
  <si>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</si>
  <si>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</si>
  <si>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</si>
  <si>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</si>
  <si>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</si>
  <si>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</si>
  <si>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</si>
  <si>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</si>
  <si>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</si>
  <si>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</si>
  <si>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</si>
  <si>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</si>
  <si>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</si>
  <si>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</si>
  <si>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</si>
  <si>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</si>
  <si>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</si>
  <si>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</si>
  <si>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</si>
  <si>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</si>
  <si>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</si>
  <si>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</si>
  <si>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</si>
  <si>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</si>
  <si>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</si>
  <si>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</si>
  <si>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</si>
  <si>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</si>
  <si>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</si>
  <si>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</si>
  <si>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</si>
  <si>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</si>
  <si>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</si>
  <si>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</si>
  <si>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</si>
  <si>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</si>
  <si>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</si>
  <si>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</si>
  <si>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</si>
  <si>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</si>
  <si>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</si>
  <si>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</si>
  <si>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</si>
  <si>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</si>
  <si>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</si>
  <si>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</si>
  <si>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</si>
  <si>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</si>
  <si>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</si>
  <si>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</si>
  <si>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</si>
  <si>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</si>
  <si>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</si>
  <si>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</si>
  <si>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</si>
  <si>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</si>
  <si>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</si>
  <si>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</si>
  <si>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</si>
  <si>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</si>
  <si>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</si>
  <si>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</si>
  <si>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</si>
  <si>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</si>
  <si>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</si>
  <si>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</si>
  <si>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</si>
  <si>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</si>
  <si>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</si>
  <si>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</si>
  <si>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</si>
  <si>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</si>
  <si>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</si>
  <si>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</si>
  <si>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</si>
  <si>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</si>
  <si>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</si>
  <si>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</si>
  <si>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</si>
  <si>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</si>
  <si>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</si>
  <si>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</si>
  <si>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</si>
  <si>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</si>
  <si>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</si>
  <si>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</si>
  <si>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</si>
  <si>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</si>
  <si>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</si>
  <si>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</si>
  <si>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</si>
  <si>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</si>
  <si>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</si>
  <si>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</si>
  <si>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</si>
  <si>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</si>
  <si>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</si>
  <si>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</si>
  <si>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</si>
  <si>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</si>
  <si>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</si>
  <si>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</si>
  <si>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</si>
  <si>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</si>
  <si>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</si>
  <si>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</si>
  <si>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</si>
  <si>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</si>
  <si>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</si>
  <si>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</si>
  <si>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</si>
  <si>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</si>
  <si>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</si>
  <si>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</si>
  <si>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</si>
  <si>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</si>
  <si>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</si>
  <si>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</si>
  <si>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</si>
  <si>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</si>
  <si>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</si>
  <si>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</si>
  <si>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</si>
  <si>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</si>
  <si>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</si>
  <si>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</si>
  <si>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</si>
  <si>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</si>
  <si>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</si>
  <si>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</si>
  <si>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</si>
  <si>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</si>
  <si>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</si>
  <si>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</si>
  <si>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</si>
  <si>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</si>
  <si>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</si>
  <si>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</si>
  <si>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</si>
  <si>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</si>
  <si>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</si>
  <si>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</si>
  <si>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</si>
  <si>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</si>
  <si>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</si>
  <si>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</si>
  <si>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</si>
  <si>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</si>
  <si>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</si>
  <si>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</si>
  <si>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</si>
  <si>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</si>
  <si>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</si>
  <si>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</si>
  <si>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</si>
  <si>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</si>
  <si>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</si>
  <si>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</si>
  <si>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</si>
  <si>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</si>
  <si>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</si>
  <si>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</si>
  <si>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</si>
  <si>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</si>
  <si>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</si>
  <si>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</si>
  <si>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</si>
  <si>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</si>
  <si>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</si>
  <si>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</si>
  <si>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</si>
  <si>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</si>
  <si>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</si>
  <si>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</si>
  <si>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</si>
  <si>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</si>
  <si>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</si>
  <si>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</si>
  <si>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</si>
  <si>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</si>
  <si>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</si>
  <si>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</si>
  <si>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</si>
  <si>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</si>
  <si>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</si>
  <si>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</si>
  <si>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</si>
  <si>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</si>
  <si>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</si>
  <si>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</si>
  <si>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</si>
  <si>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</si>
  <si>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</si>
  <si>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</si>
  <si>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</si>
  <si>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</si>
  <si>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</si>
  <si>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</si>
  <si>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</si>
  <si>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</si>
  <si>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</si>
  <si>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</si>
  <si>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</si>
  <si>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</si>
  <si>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</si>
  <si>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</si>
  <si>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</si>
  <si>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</si>
  <si>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</si>
  <si>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</si>
  <si>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</si>
  <si>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</si>
  <si>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</si>
  <si>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</si>
  <si>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</si>
  <si>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</si>
  <si>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</si>
  <si>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</si>
  <si>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</si>
  <si>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</si>
  <si>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</si>
  <si>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</si>
  <si>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</si>
  <si>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</si>
  <si>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</si>
  <si>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</si>
  <si>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</si>
  <si>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</si>
  <si>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</si>
  <si>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</si>
  <si>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</si>
  <si>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</si>
  <si>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</si>
  <si>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</si>
  <si>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</si>
  <si>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</si>
  <si>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</si>
  <si>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</si>
  <si>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</si>
  <si>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</si>
  <si>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</si>
  <si>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</si>
  <si>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</si>
  <si>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</si>
  <si>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</si>
  <si>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</si>
  <si>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</si>
  <si>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</si>
  <si>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</si>
  <si>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</si>
  <si>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</si>
  <si>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</si>
  <si>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</si>
  <si>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</si>
  <si>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</si>
  <si>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</si>
  <si>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</si>
  <si>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</si>
  <si>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</si>
  <si>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</si>
  <si>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</si>
  <si>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</si>
  <si>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</si>
  <si>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</si>
  <si>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</si>
  <si>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</si>
  <si>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</si>
  <si>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</si>
  <si>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</si>
  <si>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</si>
  <si>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</si>
  <si>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</si>
  <si>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</si>
  <si>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</si>
  <si>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</si>
  <si>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</si>
  <si>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</si>
  <si>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</si>
  <si>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</si>
  <si>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</si>
  <si>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</si>
  <si>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</si>
  <si>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</si>
  <si>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</si>
  <si>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</si>
  <si>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</si>
  <si>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</si>
  <si>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</si>
  <si>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</si>
  <si>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</si>
  <si>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</si>
  <si>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</si>
  <si>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</si>
  <si>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</si>
  <si>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</si>
  <si>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</si>
  <si>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</si>
  <si>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</si>
  <si>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</si>
  <si>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</si>
  <si>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</si>
  <si>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</si>
  <si>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</si>
  <si>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</si>
  <si>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</si>
  <si>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</si>
  <si>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</si>
  <si>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</si>
  <si>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</si>
  <si>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</si>
  <si>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</si>
  <si>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</si>
  <si>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</si>
  <si>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</si>
  <si>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</si>
  <si>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</si>
  <si>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</si>
  <si>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</si>
  <si>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</si>
  <si>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</si>
  <si>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</si>
  <si>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</si>
  <si>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</si>
  <si>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</si>
  <si>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</si>
  <si>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</si>
  <si>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</si>
  <si>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</si>
  <si>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</si>
  <si>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</si>
  <si>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</si>
  <si>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</si>
  <si>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</si>
  <si>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</si>
  <si>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</si>
  <si>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</si>
  <si>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</si>
  <si>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</si>
  <si>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</si>
  <si>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</si>
  <si>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</si>
  <si>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</si>
  <si>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</si>
  <si>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</si>
  <si>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</si>
  <si>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</si>
  <si>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</si>
  <si>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</si>
  <si>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</si>
  <si>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</si>
  <si>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</si>
  <si>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</si>
  <si>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</si>
  <si>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</si>
  <si>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</si>
  <si>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</si>
  <si>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</si>
  <si>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</si>
  <si>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</si>
  <si>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</si>
  <si>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</si>
  <si>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</si>
  <si>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</si>
  <si>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</si>
  <si>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</si>
  <si>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</si>
  <si>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</si>
  <si>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</si>
  <si>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</si>
  <si>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</si>
  <si>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</si>
  <si>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</si>
  <si>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</si>
  <si>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</si>
  <si>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</si>
  <si>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</si>
  <si>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</si>
  <si>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</si>
  <si>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</si>
  <si>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</si>
  <si>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</si>
  <si>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</si>
  <si>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</si>
  <si>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</si>
  <si>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</si>
  <si>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</si>
  <si>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</si>
  <si>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</si>
  <si>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</si>
  <si>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</si>
  <si>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</si>
  <si>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</si>
  <si>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</si>
  <si>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</si>
  <si>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</si>
  <si>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</si>
  <si>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</si>
  <si>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</si>
  <si>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</si>
  <si>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</si>
  <si>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</si>
  <si>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</si>
  <si>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</si>
  <si>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</si>
  <si>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</si>
  <si>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</si>
  <si>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</si>
  <si>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</si>
  <si>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</si>
  <si>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</si>
  <si>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</si>
  <si>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</si>
  <si>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</si>
  <si>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</si>
  <si>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</si>
  <si>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</si>
  <si>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</si>
  <si>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</si>
  <si>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</si>
  <si>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</si>
  <si>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</si>
  <si>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</si>
  <si>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</si>
  <si>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</si>
  <si>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</si>
  <si>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</si>
  <si>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</si>
  <si>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</si>
  <si>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</si>
  <si>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</si>
  <si>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</si>
  <si>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</si>
  <si>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</si>
  <si>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</si>
  <si>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</si>
  <si>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</si>
  <si>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</si>
  <si>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</si>
  <si>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</si>
  <si>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</si>
  <si>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</si>
  <si>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</si>
  <si>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</si>
  <si>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</si>
  <si>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</si>
  <si>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</si>
  <si>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</si>
  <si>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</si>
  <si>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</si>
  <si>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</si>
  <si>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</si>
  <si>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</si>
  <si>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</si>
  <si>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</si>
  <si>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</si>
  <si>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</si>
  <si>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</si>
  <si>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</si>
  <si>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</si>
  <si>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</si>
  <si>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</si>
  <si>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</si>
  <si>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</si>
  <si>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</si>
  <si>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</si>
  <si>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</si>
  <si>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</si>
  <si>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</si>
  <si>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</si>
  <si>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</si>
  <si>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</si>
  <si>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</si>
  <si>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</si>
  <si>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</si>
  <si>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</si>
  <si>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</si>
  <si>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</si>
  <si>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</si>
  <si>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</si>
  <si>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</si>
  <si>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</si>
  <si>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</si>
  <si>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</si>
  <si>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</si>
  <si>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</si>
  <si>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</si>
  <si>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</si>
  <si>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</si>
  <si>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</si>
  <si>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</si>
  <si>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</si>
  <si>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</si>
  <si>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</si>
  <si>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</si>
  <si>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</si>
  <si>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</si>
  <si>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</si>
  <si>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</si>
  <si>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</si>
  <si>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</si>
  <si>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</si>
  <si>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</si>
  <si>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</si>
  <si>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</si>
  <si>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</si>
  <si>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</si>
  <si>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</si>
  <si>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</si>
  <si>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</si>
  <si>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</si>
  <si>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</si>
  <si>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</si>
  <si>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</si>
  <si>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</si>
  <si>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</si>
  <si>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</si>
  <si>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</si>
  <si>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</si>
  <si>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</si>
  <si>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</si>
  <si>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</si>
  <si>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</si>
  <si>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</si>
  <si>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</si>
  <si>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</si>
  <si>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</si>
  <si>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</si>
  <si>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</si>
  <si>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</si>
  <si>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</si>
  <si>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</si>
  <si>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</si>
  <si>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</si>
  <si>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</si>
  <si>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</si>
  <si>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</si>
  <si>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</si>
  <si>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</si>
  <si>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</si>
  <si>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</si>
  <si>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</si>
  <si>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</si>
  <si>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</si>
  <si>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</si>
  <si>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</si>
  <si>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</si>
  <si>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</si>
  <si>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</si>
  <si>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</si>
  <si>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</si>
  <si>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</si>
  <si>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</si>
  <si>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</si>
  <si>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</si>
  <si>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</si>
  <si>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</si>
  <si>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</si>
  <si>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</si>
  <si>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</si>
  <si>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</si>
  <si>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</si>
  <si>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</si>
  <si>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</si>
  <si>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</si>
  <si>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</si>
  <si>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</si>
  <si>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</si>
  <si>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</si>
  <si>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</si>
  <si>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</si>
  <si>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</si>
  <si>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</si>
  <si>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</si>
  <si>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</si>
  <si>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</si>
  <si>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</si>
  <si>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</si>
  <si>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</si>
  <si>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</si>
  <si>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</si>
  <si>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</si>
  <si>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</si>
  <si>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</si>
  <si>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</si>
  <si>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</si>
  <si>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</si>
  <si>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</si>
  <si>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</si>
  <si>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</si>
  <si>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</si>
  <si>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</si>
  <si>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</si>
  <si>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</si>
  <si>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</si>
  <si>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</si>
  <si>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</si>
  <si>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</si>
  <si>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</si>
  <si>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</si>
  <si>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</si>
  <si>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</si>
  <si>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</si>
  <si>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</si>
  <si>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</si>
  <si>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</si>
  <si>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</si>
  <si>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</si>
  <si>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</si>
  <si>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</si>
  <si>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</si>
  <si>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</si>
  <si>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</si>
  <si>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</si>
  <si>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</si>
  <si>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</si>
  <si>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</si>
  <si>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</si>
  <si>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</si>
  <si>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</si>
  <si>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</si>
  <si>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</si>
  <si>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</si>
  <si>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</si>
  <si>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</si>
  <si>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</si>
  <si>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</si>
  <si>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</si>
  <si>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</si>
  <si>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</si>
  <si>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</si>
  <si>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</si>
  <si>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</si>
  <si>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</si>
  <si>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</si>
  <si>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</si>
  <si>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</si>
  <si>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</si>
  <si>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</si>
  <si>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</si>
  <si>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</si>
  <si>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</si>
  <si>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</si>
  <si>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</si>
  <si>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</si>
  <si>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</si>
  <si>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</si>
  <si>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</si>
  <si>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</si>
  <si>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</si>
  <si>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</si>
  <si>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</si>
  <si>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</si>
  <si>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</si>
  <si>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</si>
  <si>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</si>
  <si>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</si>
  <si>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</si>
  <si>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</si>
  <si>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</si>
  <si>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</si>
  <si>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</si>
  <si>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</si>
  <si>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</si>
  <si>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</si>
  <si>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</si>
  <si>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</si>
  <si>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</si>
  <si>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</si>
  <si>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</si>
  <si>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</si>
  <si>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</si>
  <si>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</si>
  <si>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</si>
  <si>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</si>
  <si>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</si>
  <si>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</si>
  <si>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</si>
  <si>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</si>
  <si>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</si>
  <si>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</si>
  <si>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</si>
  <si>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</si>
  <si>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</si>
  <si>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</si>
  <si>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</si>
  <si>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</si>
  <si>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</si>
  <si>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</si>
  <si>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</si>
  <si>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</si>
  <si>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</si>
  <si>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</si>
  <si>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</si>
  <si>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</si>
  <si>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</si>
  <si>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</si>
  <si>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</si>
  <si>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</si>
  <si>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</si>
  <si>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</si>
  <si>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</si>
  <si>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</si>
  <si>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</si>
  <si>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</si>
  <si>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</si>
  <si>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</si>
  <si>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</si>
  <si>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</si>
  <si>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</si>
  <si>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</si>
  <si>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</si>
  <si>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</si>
  <si>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</si>
  <si>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</si>
  <si>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</si>
  <si>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</si>
  <si>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</si>
  <si>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</si>
  <si>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</si>
  <si>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</si>
  <si>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</si>
  <si>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</si>
  <si>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</si>
  <si>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</si>
  <si>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</si>
  <si>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</si>
  <si>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</si>
  <si>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</si>
  <si>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</si>
  <si>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</si>
  <si>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</si>
  <si>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</si>
  <si>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</si>
  <si>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</si>
  <si>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</si>
  <si>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</si>
  <si>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</si>
  <si>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</si>
  <si>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</si>
  <si>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</si>
  <si>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</si>
  <si>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</si>
  <si>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</si>
  <si>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</si>
  <si>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</si>
  <si>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</si>
  <si>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</si>
  <si>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</si>
  <si>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</si>
  <si>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</si>
  <si>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</si>
  <si>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</si>
  <si>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</si>
  <si>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</si>
  <si>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</si>
  <si>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</si>
  <si>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</si>
  <si>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</si>
  <si>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</si>
  <si>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</si>
  <si>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</si>
  <si>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</si>
  <si>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</si>
  <si>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</si>
  <si>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</si>
  <si>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</si>
  <si>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</si>
  <si>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</si>
  <si>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</si>
  <si>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</si>
  <si>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</si>
  <si>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</si>
  <si>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</si>
  <si>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</si>
  <si>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</si>
  <si>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</si>
  <si>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</si>
  <si>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</si>
  <si>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</si>
  <si>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</si>
  <si>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</si>
  <si>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</si>
  <si>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</si>
  <si>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</si>
  <si>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</si>
  <si>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</si>
  <si>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</si>
  <si>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</si>
  <si>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</si>
  <si>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</si>
  <si>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</si>
  <si>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</si>
  <si>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</si>
  <si>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</si>
  <si>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</si>
  <si>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</si>
  <si>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</si>
  <si>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</si>
  <si>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</si>
  <si>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</si>
  <si>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</si>
  <si>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</si>
  <si>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</si>
  <si>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</si>
  <si>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</si>
  <si>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</si>
  <si>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</si>
  <si>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</si>
  <si>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</si>
  <si>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</si>
  <si>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</si>
  <si>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</si>
  <si>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</si>
  <si>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</si>
  <si>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</si>
  <si>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</si>
  <si>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</si>
  <si>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</si>
  <si>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</si>
  <si>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</si>
  <si>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</si>
  <si>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</si>
  <si>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</si>
  <si>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</si>
  <si>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</si>
  <si>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</si>
  <si>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</si>
  <si>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</si>
  <si>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</si>
  <si>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</si>
  <si>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</si>
  <si>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</si>
  <si>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</si>
  <si>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</si>
  <si>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</si>
  <si>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</si>
  <si>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</si>
  <si>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</si>
  <si>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</si>
  <si>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</si>
  <si>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</si>
  <si>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</si>
  <si>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</si>
  <si>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</si>
  <si>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</si>
  <si>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</si>
  <si>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</si>
  <si>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</si>
  <si>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</si>
  <si>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</si>
  <si>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</si>
  <si>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</si>
  <si>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</si>
  <si>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</si>
  <si>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</si>
  <si>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</si>
  <si>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</si>
  <si>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</si>
  <si>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</si>
  <si>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</si>
  <si>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</si>
  <si>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</si>
  <si>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</si>
  <si>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</si>
  <si>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</si>
  <si>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</si>
  <si>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</si>
  <si>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</si>
  <si>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</si>
  <si>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</si>
  <si>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</si>
  <si>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</si>
  <si>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</si>
  <si>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</si>
  <si>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</si>
  <si>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</si>
  <si>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</si>
  <si>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</si>
  <si>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</si>
  <si>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</si>
  <si>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</si>
  <si>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</si>
  <si>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</si>
  <si>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</si>
  <si>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</si>
  <si>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</si>
  <si>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</si>
  <si>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</si>
  <si>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</si>
  <si>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</si>
  <si>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</si>
  <si>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</si>
  <si>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</si>
  <si>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</si>
  <si>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</si>
  <si>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</si>
  <si>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</si>
  <si>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</si>
  <si>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</si>
  <si>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</si>
  <si>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</si>
  <si>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</si>
  <si>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</si>
  <si>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</si>
  <si>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</si>
  <si>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</si>
  <si>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</si>
  <si>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</si>
  <si>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</si>
  <si>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</si>
  <si>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</si>
  <si>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</si>
  <si>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</si>
  <si>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</si>
  <si>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</si>
  <si>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</si>
  <si>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</si>
  <si>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</si>
  <si>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</si>
  <si>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</si>
  <si>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</si>
  <si>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</si>
  <si>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</si>
  <si>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</si>
  <si>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</si>
  <si>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</si>
  <si>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</si>
  <si>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</si>
  <si>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</si>
  <si>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</si>
  <si>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</si>
  <si>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</si>
  <si>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</si>
  <si>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</si>
  <si>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</si>
  <si>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</si>
  <si>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</si>
  <si>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</si>
  <si>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</si>
  <si>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</si>
  <si>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</si>
  <si>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</si>
  <si>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</si>
  <si>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</si>
  <si>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</si>
  <si>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</si>
  <si>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</si>
  <si>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</si>
  <si>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</si>
  <si>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</si>
  <si>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</si>
  <si>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</si>
  <si>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</si>
  <si>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</si>
  <si>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</si>
  <si>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</si>
  <si>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</si>
  <si>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</si>
  <si>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</si>
  <si>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</si>
  <si>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</si>
  <si>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</si>
  <si>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</si>
  <si>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</si>
  <si>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</si>
  <si>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</si>
  <si>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</si>
  <si>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</si>
  <si>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</si>
  <si>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</si>
  <si>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</si>
  <si>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</si>
  <si>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</si>
  <si>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</si>
  <si>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</si>
  <si>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</si>
  <si>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</si>
  <si>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</si>
  <si>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</si>
  <si>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</si>
  <si>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</si>
  <si>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</si>
  <si>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</si>
  <si>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</si>
  <si>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</si>
  <si>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</si>
  <si>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</si>
  <si>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</si>
  <si>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</si>
  <si>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</si>
  <si>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</si>
  <si>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</si>
  <si>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</si>
  <si>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</si>
  <si>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</si>
  <si>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</si>
  <si>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</si>
  <si>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</si>
  <si>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</si>
  <si>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</si>
  <si>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</si>
  <si>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</si>
  <si>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</si>
  <si>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</si>
  <si>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</si>
  <si>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</si>
  <si>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</si>
  <si>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</si>
  <si>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</si>
  <si>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</si>
  <si>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</si>
  <si>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</si>
  <si>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</si>
  <si>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</si>
  <si>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</si>
  <si>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</si>
  <si>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</si>
  <si>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</si>
  <si>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</si>
  <si>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</si>
  <si>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</si>
  <si>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</si>
  <si>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</si>
  <si>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</si>
  <si>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</si>
  <si>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</si>
  <si>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</si>
  <si>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</si>
  <si>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</si>
  <si>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</si>
  <si>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</si>
  <si>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</si>
  <si>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</si>
  <si>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</si>
  <si>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</si>
  <si>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</si>
  <si>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</si>
  <si>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</si>
  <si>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</si>
  <si>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</si>
  <si>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</si>
  <si>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</si>
  <si>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</si>
  <si>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</si>
  <si>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</si>
  <si>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</si>
  <si>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</si>
  <si>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</si>
  <si>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</si>
  <si>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</si>
  <si>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</si>
  <si>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</si>
  <si>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</si>
  <si>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</si>
  <si>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</si>
  <si>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</si>
  <si>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</si>
  <si>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</si>
  <si>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</si>
  <si>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</si>
  <si>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</si>
  <si>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</si>
  <si>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</si>
  <si>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</si>
  <si>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</si>
  <si>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</si>
  <si>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</si>
  <si>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</si>
  <si>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</si>
  <si>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</si>
  <si>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</si>
  <si>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</si>
  <si>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</si>
  <si>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</si>
  <si>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</si>
  <si>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</si>
  <si>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</si>
  <si>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</si>
  <si>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</si>
  <si>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</si>
  <si>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</si>
  <si>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</si>
  <si>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</si>
  <si>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</si>
  <si>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</si>
  <si>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</si>
  <si>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</si>
  <si>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</si>
  <si>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</si>
  <si>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</si>
  <si>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</si>
  <si>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</si>
  <si>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</si>
  <si>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</si>
  <si>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</si>
  <si>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</si>
  <si>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</si>
  <si>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</si>
  <si>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</si>
  <si>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</si>
  <si>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</si>
  <si>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</si>
  <si>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</si>
  <si>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</si>
  <si>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</si>
  <si>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</si>
  <si>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</si>
  <si>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</si>
  <si>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</si>
  <si>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</si>
  <si>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</si>
  <si>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</si>
  <si>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</si>
  <si>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</si>
  <si>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</si>
  <si>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</si>
  <si>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</si>
  <si>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</si>
  <si>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</si>
  <si>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</si>
  <si>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</si>
  <si>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</si>
  <si>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</si>
  <si>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</si>
  <si>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</si>
  <si>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</si>
  <si>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</si>
  <si>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</si>
  <si>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</si>
  <si>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</si>
  <si>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</si>
  <si>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</si>
  <si>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</si>
  <si>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</si>
  <si>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</si>
  <si>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</si>
  <si>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</si>
  <si>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</si>
  <si>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</si>
  <si>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</si>
  <si>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</si>
  <si>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</si>
  <si>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</si>
  <si>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</si>
  <si>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</si>
  <si>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</si>
  <si>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</si>
  <si>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</si>
  <si>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</si>
  <si>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</si>
  <si>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</si>
  <si>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</si>
  <si>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</si>
  <si>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</si>
  <si>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</si>
  <si>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</si>
  <si>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</si>
  <si>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</si>
  <si>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</si>
  <si>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</si>
  <si>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</si>
  <si>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</si>
  <si>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</si>
  <si>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</si>
  <si>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</si>
  <si>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</si>
  <si>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</si>
  <si>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</si>
  <si>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</si>
  <si>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</si>
  <si>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</si>
  <si>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</si>
  <si>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</si>
  <si>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</si>
  <si>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</si>
  <si>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</si>
  <si>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</si>
  <si>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</si>
  <si>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</si>
  <si>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</si>
  <si>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</si>
  <si>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</si>
  <si>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</si>
  <si>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</si>
  <si>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</si>
  <si>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</si>
  <si>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</si>
  <si>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</si>
  <si>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</si>
  <si>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</si>
  <si>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</si>
  <si>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</si>
  <si>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</si>
  <si>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</si>
  <si>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</si>
  <si>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</si>
  <si>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</si>
  <si>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</si>
  <si>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</si>
  <si>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</si>
  <si>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</si>
  <si>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</si>
  <si>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</si>
  <si>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</si>
  <si>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</si>
  <si>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</si>
  <si>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</si>
  <si>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</si>
  <si>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</si>
  <si>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</si>
  <si>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</si>
  <si>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</si>
  <si>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</si>
  <si>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</si>
  <si>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</si>
  <si>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</si>
  <si>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</si>
  <si>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</si>
  <si>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</si>
  <si>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</si>
  <si>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</si>
  <si>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</si>
  <si>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</si>
  <si>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</si>
  <si>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</si>
  <si>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</si>
  <si>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</si>
  <si>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</si>
  <si>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</si>
  <si>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</si>
  <si>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</si>
  <si>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</si>
  <si>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</si>
  <si>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</si>
  <si>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</si>
  <si>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</si>
  <si>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</si>
  <si>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</si>
  <si>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</si>
  <si>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</si>
  <si>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</si>
  <si>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</si>
  <si>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</si>
  <si>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</si>
  <si>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</si>
  <si>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</si>
  <si>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</si>
  <si>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</si>
  <si>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</si>
  <si>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</si>
  <si>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</si>
  <si>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</si>
  <si>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</si>
  <si>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</si>
  <si>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</si>
  <si>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</si>
  <si>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</si>
  <si>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</si>
  <si>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</si>
  <si>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</si>
  <si>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</si>
  <si>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</si>
  <si>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</si>
  <si>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</si>
  <si>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</si>
  <si>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</si>
  <si>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</si>
  <si>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</si>
  <si>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</si>
  <si>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</si>
  <si>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</si>
  <si>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</si>
  <si>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</si>
  <si>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</si>
  <si>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</si>
  <si>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</si>
  <si>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</si>
  <si>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</si>
  <si>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</si>
  <si>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</si>
  <si>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</si>
  <si>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</si>
  <si>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</si>
  <si>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</si>
  <si>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</si>
  <si>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</si>
  <si>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</si>
  <si>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</si>
  <si>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</si>
  <si>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</si>
  <si>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</si>
  <si>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</si>
  <si>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</si>
  <si>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</si>
  <si>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</si>
  <si>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</si>
  <si>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</si>
  <si>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</si>
  <si>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</si>
  <si>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</si>
  <si>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</si>
  <si>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</si>
  <si>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</si>
  <si>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</si>
  <si>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</si>
  <si>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</si>
  <si>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</si>
  <si>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</si>
  <si>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</si>
  <si>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</si>
  <si>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</si>
  <si>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</si>
  <si>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</si>
  <si>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</si>
  <si>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</si>
  <si>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</si>
  <si>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</si>
  <si>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</si>
  <si>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</si>
  <si>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</si>
  <si>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</si>
  <si>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</si>
  <si>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</si>
  <si>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</si>
  <si>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</si>
  <si>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</si>
  <si>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</si>
  <si>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</si>
  <si>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</si>
  <si>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</si>
  <si>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</si>
  <si>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</si>
  <si>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</si>
  <si>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</si>
  <si>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</si>
  <si>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</si>
  <si>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</si>
  <si>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</si>
  <si>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</si>
  <si>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</si>
  <si>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</si>
  <si>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</si>
  <si>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</si>
  <si>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</si>
  <si>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</si>
  <si>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</si>
  <si>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</si>
  <si>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</si>
  <si>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</si>
  <si>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</si>
  <si>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</si>
  <si>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</si>
  <si>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</si>
  <si>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</si>
  <si>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</si>
  <si>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</si>
  <si>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</si>
  <si>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</si>
  <si>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</si>
  <si>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</si>
  <si>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</si>
  <si>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</si>
  <si>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</si>
  <si>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</si>
  <si>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</si>
  <si>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</si>
  <si>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</si>
  <si>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</si>
  <si>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</si>
  <si>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</si>
  <si>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</si>
  <si>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</si>
  <si>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</si>
  <si>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</si>
  <si>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</si>
  <si>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</si>
  <si>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</si>
  <si>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</si>
  <si>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</si>
  <si>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</si>
  <si>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</si>
  <si>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</si>
  <si>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</si>
  <si>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</si>
  <si>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</si>
  <si>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</si>
  <si>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</si>
  <si>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</si>
  <si>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</si>
  <si>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</si>
  <si>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</si>
  <si>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</si>
  <si>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</si>
  <si>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</si>
  <si>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</si>
  <si>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</si>
  <si>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</si>
  <si>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</si>
  <si>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</si>
  <si>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</si>
  <si>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</si>
  <si>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</si>
  <si>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</si>
  <si>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</si>
  <si>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</si>
  <si>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</si>
  <si>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</si>
  <si>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</si>
  <si>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</si>
  <si>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</si>
  <si>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</si>
  <si>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</si>
  <si>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</si>
  <si>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</si>
  <si>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</si>
  <si>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</si>
  <si>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</si>
  <si>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</si>
  <si>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</si>
  <si>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</si>
  <si>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</si>
  <si>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</si>
  <si>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</si>
  <si>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</si>
  <si>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</si>
  <si>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</si>
  <si>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</si>
  <si>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</si>
  <si>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</si>
  <si>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</si>
  <si>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</si>
  <si>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</si>
  <si>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</si>
  <si>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</si>
  <si>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</si>
  <si>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</si>
  <si>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</si>
  <si>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</si>
  <si>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</si>
  <si>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</si>
  <si>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</si>
  <si>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</si>
  <si>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</si>
  <si>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</si>
  <si>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</si>
  <si>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</si>
  <si>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</si>
  <si>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</si>
  <si>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</si>
  <si>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</si>
  <si>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</si>
  <si>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</si>
  <si>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</si>
  <si>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</si>
  <si>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</si>
  <si>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</si>
  <si>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</si>
  <si>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</si>
  <si>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</si>
  <si>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</si>
  <si>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</si>
  <si>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</si>
  <si>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</si>
  <si>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</si>
  <si>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</si>
  <si>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</si>
  <si>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</si>
  <si>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</si>
  <si>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</si>
  <si>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</si>
  <si>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</si>
  <si>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</si>
  <si>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</si>
  <si>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</si>
  <si>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</si>
  <si>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</si>
  <si>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</si>
  <si>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</si>
  <si>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</si>
  <si>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</si>
  <si>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</si>
  <si>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</si>
  <si>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</si>
  <si>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</si>
  <si>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</si>
  <si>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</si>
  <si>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</si>
  <si>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</si>
  <si>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</si>
  <si>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</si>
  <si>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</si>
  <si>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</si>
  <si>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</si>
  <si>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</si>
  <si>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</si>
  <si>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</si>
  <si>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</si>
  <si>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</si>
  <si>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</si>
  <si>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</si>
  <si>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</si>
  <si>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</si>
  <si>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</si>
  <si>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</si>
  <si>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</si>
  <si>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</si>
  <si>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</si>
  <si>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</si>
  <si>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</si>
  <si>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</si>
  <si>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</si>
  <si>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</si>
  <si>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</si>
  <si>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</si>
  <si>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</si>
  <si>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</si>
  <si>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</si>
  <si>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</si>
  <si>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</si>
  <si>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</si>
  <si>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</si>
  <si>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</si>
  <si>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</si>
  <si>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</si>
  <si>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</si>
  <si>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</si>
  <si>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</si>
  <si>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</si>
  <si>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</si>
  <si>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</si>
  <si>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</si>
  <si>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</si>
  <si>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</si>
  <si>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</si>
  <si>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</si>
  <si>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</si>
  <si>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</si>
  <si>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</si>
  <si>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</si>
  <si>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</si>
  <si>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</si>
  <si>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</si>
  <si>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</si>
  <si>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</si>
  <si>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</si>
  <si>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</si>
  <si>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</si>
  <si>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</si>
  <si>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</si>
  <si>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</si>
  <si>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</si>
  <si>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</si>
  <si>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</si>
  <si>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</si>
  <si>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</si>
  <si>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</si>
  <si>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</si>
  <si>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</si>
  <si>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</si>
  <si>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</si>
  <si>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</si>
  <si>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</si>
  <si>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</si>
  <si>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</si>
  <si>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</si>
  <si>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</si>
  <si>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</si>
  <si>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</si>
  <si>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</si>
  <si>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</si>
  <si>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</si>
  <si>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</si>
  <si>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</si>
  <si>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</si>
  <si>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</si>
  <si>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</si>
  <si>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</si>
  <si>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</si>
  <si>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</si>
  <si>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</si>
  <si>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</si>
  <si>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</si>
  <si>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</si>
  <si>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</si>
  <si>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</si>
  <si>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</si>
  <si>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</si>
  <si>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</si>
  <si>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</si>
  <si>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</si>
  <si>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</si>
  <si>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</si>
  <si>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</si>
  <si>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</si>
  <si>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</si>
  <si>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</si>
  <si>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</si>
  <si>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</si>
  <si>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</si>
  <si>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</si>
  <si>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</si>
  <si>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</si>
  <si>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</si>
  <si>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</si>
  <si>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</si>
  <si>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</si>
  <si>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</si>
  <si>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</si>
  <si>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</si>
  <si>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</si>
  <si>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</si>
  <si>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</si>
  <si>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</si>
  <si>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</si>
  <si>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</si>
  <si>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</si>
  <si>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</si>
  <si>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</si>
  <si>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</si>
  <si>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</si>
  <si>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</si>
  <si>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</si>
  <si>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</si>
  <si>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</si>
  <si>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</si>
  <si>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</si>
  <si>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</si>
  <si>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</si>
  <si>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</si>
  <si>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</si>
  <si>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</si>
  <si>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</si>
  <si>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</si>
  <si>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</si>
  <si>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</si>
  <si>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</si>
  <si>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</si>
  <si>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</si>
  <si>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</si>
  <si>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</si>
  <si>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</si>
  <si>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</si>
  <si>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</si>
  <si>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</si>
  <si>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</si>
  <si>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</si>
  <si>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</si>
  <si>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</si>
  <si>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</si>
  <si>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</si>
  <si>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</si>
  <si>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</si>
  <si>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</si>
  <si>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</si>
  <si>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</si>
  <si>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</si>
  <si>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</si>
  <si>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</si>
  <si>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</si>
  <si>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</si>
  <si>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</si>
  <si>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</si>
  <si>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</si>
  <si>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</si>
  <si>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</si>
  <si>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</si>
  <si>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</si>
  <si>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</si>
  <si>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</si>
  <si>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</si>
  <si>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</si>
  <si>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</si>
  <si>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</si>
  <si>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</si>
  <si>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</si>
  <si>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</si>
  <si>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</si>
  <si>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</si>
  <si>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</si>
  <si>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</si>
  <si>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</si>
  <si>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</si>
  <si>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</si>
  <si>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</si>
  <si>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</si>
  <si>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</si>
  <si>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</si>
  <si>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</si>
  <si>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</si>
  <si>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</si>
  <si>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</si>
  <si>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</si>
  <si>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</si>
  <si>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</si>
  <si>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</si>
  <si>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</si>
  <si>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</si>
  <si>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</si>
  <si>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</si>
  <si>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</si>
  <si>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</si>
  <si>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</si>
  <si>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</si>
  <si>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</si>
  <si>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</si>
  <si>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</si>
  <si>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</si>
  <si>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</si>
  <si>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</si>
  <si>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</si>
  <si>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</si>
  <si>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</si>
  <si>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</si>
  <si>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</si>
  <si>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</si>
  <si>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</si>
  <si>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</si>
  <si>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</si>
  <si>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</si>
  <si>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</si>
  <si>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</si>
  <si>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</si>
  <si>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</si>
  <si>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</si>
  <si>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</si>
  <si>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</si>
  <si>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</si>
  <si>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</si>
  <si>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</si>
  <si>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</si>
  <si>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</si>
  <si>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</si>
  <si>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</si>
  <si>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</si>
  <si>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</si>
  <si>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</si>
  <si>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</si>
  <si>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</si>
  <si>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</si>
  <si>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</si>
  <si>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</si>
  <si>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</si>
  <si>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</si>
  <si>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</si>
  <si>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</si>
  <si>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</si>
  <si>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</si>
  <si>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</si>
  <si>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</si>
  <si>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</si>
  <si>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</si>
  <si>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</si>
  <si>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</si>
  <si>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</si>
  <si>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</si>
  <si>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</si>
  <si>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</si>
  <si>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</si>
  <si>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</si>
  <si>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</si>
  <si>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</si>
  <si>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</si>
  <si>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</si>
  <si>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</si>
  <si>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</si>
  <si>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</si>
  <si>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</si>
  <si>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</si>
  <si>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</si>
  <si>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</si>
  <si>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</si>
  <si>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</si>
  <si>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</si>
  <si>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</si>
  <si>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</si>
  <si>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</si>
  <si>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</si>
  <si>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</si>
  <si>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</si>
  <si>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</si>
  <si>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</si>
  <si>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</si>
  <si>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</si>
  <si>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</si>
  <si>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</si>
  <si>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</si>
  <si>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</si>
  <si>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</si>
  <si>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</si>
  <si>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</si>
  <si>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</si>
  <si>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</si>
  <si>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</si>
  <si>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</si>
  <si>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</si>
  <si>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</si>
  <si>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</si>
  <si>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</si>
  <si>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</si>
  <si>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</si>
  <si>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</si>
  <si>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</si>
  <si>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</si>
  <si>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</si>
  <si>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</si>
  <si>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</si>
  <si>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</si>
  <si>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</si>
  <si>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</si>
  <si>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</si>
  <si>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</si>
  <si>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</si>
  <si>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</si>
  <si>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</si>
  <si>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</si>
  <si>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</si>
  <si>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</si>
  <si>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</si>
  <si>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</si>
  <si>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</si>
  <si>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</si>
  <si>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</si>
  <si>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</si>
  <si>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</si>
  <si>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</si>
  <si>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</si>
  <si>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</si>
  <si>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</si>
  <si>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</si>
  <si>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</si>
  <si>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</si>
  <si>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</si>
  <si>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</si>
  <si>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</si>
  <si>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</si>
  <si>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</si>
  <si>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</si>
  <si>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</si>
  <si>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</si>
  <si>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</si>
  <si>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</si>
  <si>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</si>
  <si>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</si>
  <si>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</si>
  <si>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</si>
  <si>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</si>
  <si>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</si>
  <si>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</si>
  <si>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</si>
  <si>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</si>
  <si>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</si>
  <si>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</si>
  <si>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</si>
  <si>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</si>
  <si>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</si>
  <si>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</si>
  <si>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</si>
  <si>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</si>
  <si>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</si>
  <si>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</si>
  <si>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</si>
  <si>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</si>
  <si>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</si>
  <si>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</si>
  <si>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</si>
  <si>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</si>
  <si>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</si>
  <si>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</si>
  <si>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</si>
  <si>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</si>
  <si>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</si>
  <si>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</si>
  <si>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</si>
  <si>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</si>
  <si>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</si>
  <si>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</si>
  <si>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</si>
  <si>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</si>
  <si>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</si>
  <si>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</si>
  <si>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</si>
  <si>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</si>
  <si>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</si>
  <si>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</si>
  <si>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</si>
  <si>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</si>
  <si>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</si>
  <si>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</si>
  <si>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</si>
  <si>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</si>
  <si>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</si>
  <si>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</si>
  <si>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</si>
  <si>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</si>
  <si>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</si>
  <si>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</si>
  <si>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</si>
  <si>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</si>
  <si>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</si>
  <si>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</si>
  <si>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</si>
  <si>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</si>
  <si>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</si>
  <si>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</si>
  <si>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</si>
  <si>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</si>
  <si>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</si>
  <si>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</si>
  <si>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</si>
  <si>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</si>
  <si>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</si>
  <si>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</si>
  <si>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</si>
  <si>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</si>
  <si>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</si>
  <si>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</si>
  <si>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</si>
  <si>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</si>
  <si>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</si>
  <si>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</si>
  <si>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</si>
  <si>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</si>
  <si>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</si>
  <si>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</si>
  <si>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</si>
  <si>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</si>
  <si>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</si>
  <si>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</si>
  <si>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</si>
  <si>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</si>
  <si>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</si>
  <si>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</si>
  <si>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</si>
  <si>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</si>
  <si>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</si>
  <si>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</si>
  <si>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</si>
  <si>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</si>
  <si>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</si>
  <si>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</si>
  <si>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</si>
  <si>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</si>
  <si>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</si>
  <si>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</si>
  <si>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</si>
  <si>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</si>
  <si>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</si>
  <si>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</si>
  <si>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</si>
  <si>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</si>
  <si>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</si>
  <si>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</si>
  <si>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</si>
  <si>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</si>
  <si>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</si>
  <si>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</si>
  <si>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</si>
  <si>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</si>
  <si>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</si>
  <si>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</si>
  <si>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</si>
  <si>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</si>
  <si>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</si>
  <si>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</si>
  <si>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</si>
  <si>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</si>
  <si>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</si>
  <si>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</si>
  <si>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</si>
  <si>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</si>
  <si>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</si>
  <si>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</si>
  <si>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</si>
  <si>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</si>
  <si>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</si>
  <si>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</si>
  <si>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</si>
  <si>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</si>
  <si>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</si>
  <si>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</si>
  <si>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</si>
  <si>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</si>
  <si>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</si>
  <si>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</si>
  <si>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</si>
  <si>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</si>
  <si>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</si>
  <si>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</si>
  <si>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</si>
  <si>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</si>
  <si>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</si>
  <si>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</si>
  <si>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</si>
  <si>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</si>
  <si>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</si>
  <si>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</si>
  <si>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</si>
  <si>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</si>
  <si>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</si>
  <si>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</si>
  <si>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</si>
  <si>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</si>
  <si>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</si>
  <si>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</si>
  <si>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</si>
  <si>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</si>
  <si>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</si>
  <si>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</si>
  <si>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</si>
  <si>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</si>
  <si>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</si>
  <si>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</si>
  <si>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</si>
  <si>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</si>
  <si>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</si>
  <si>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</si>
  <si>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</si>
  <si>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</si>
  <si>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</si>
  <si>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</si>
  <si>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</si>
  <si>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</si>
  <si>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</si>
  <si>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</si>
  <si>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</si>
  <si>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</si>
  <si>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</si>
  <si>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</si>
  <si>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</si>
  <si>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</si>
  <si>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</si>
  <si>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</si>
  <si>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</si>
  <si>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</si>
  <si>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</si>
  <si>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</si>
  <si>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</si>
  <si>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</si>
  <si>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</si>
  <si>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</si>
  <si>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</si>
  <si>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</si>
  <si>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</si>
  <si>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</si>
  <si>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</si>
  <si>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</si>
  <si>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</si>
  <si>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</si>
  <si>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</si>
  <si>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</si>
  <si>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</si>
  <si>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</si>
  <si>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</si>
  <si>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</si>
  <si>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</si>
  <si>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</si>
  <si>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</si>
  <si>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</si>
  <si>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</si>
  <si>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</si>
  <si>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</si>
  <si>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</si>
  <si>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</si>
  <si>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</si>
  <si>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</si>
  <si>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</si>
  <si>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</si>
  <si>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</si>
  <si>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</si>
  <si>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</si>
  <si>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</si>
  <si>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</si>
  <si>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</si>
  <si>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</si>
  <si>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</si>
  <si>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</si>
  <si>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</si>
  <si>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</si>
  <si>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</si>
  <si>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</si>
  <si>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</si>
  <si>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</si>
  <si>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</si>
  <si>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</si>
  <si>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</si>
  <si>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</si>
  <si>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</si>
  <si>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</si>
  <si>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</si>
  <si>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</si>
  <si>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</si>
  <si>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</si>
  <si>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</si>
  <si>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</si>
  <si>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</si>
  <si>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</si>
  <si>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</si>
  <si>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</si>
  <si>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</si>
  <si>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</si>
  <si>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</si>
  <si>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</si>
  <si>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</si>
  <si>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</si>
  <si>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</si>
  <si>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</si>
  <si>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</si>
  <si>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</si>
  <si>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</si>
  <si>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</si>
  <si>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</si>
  <si>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</si>
  <si>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</si>
  <si>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</si>
  <si>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</si>
  <si>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</si>
  <si>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</si>
  <si>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</si>
  <si>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</si>
  <si>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</si>
  <si>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</si>
  <si>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</si>
  <si>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</si>
  <si>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</si>
  <si>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</si>
  <si>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</si>
  <si>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</si>
  <si>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</si>
  <si>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</si>
  <si>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</si>
  <si>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</si>
  <si>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</si>
  <si>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</si>
  <si>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</si>
  <si>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</si>
  <si>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</si>
  <si>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</si>
  <si>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</si>
  <si>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</si>
  <si>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</si>
  <si>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</si>
  <si>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</si>
  <si>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</si>
  <si>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</si>
  <si>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</si>
  <si>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</si>
  <si>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</si>
  <si>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</si>
  <si>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</si>
  <si>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</si>
  <si>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</si>
  <si>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</si>
  <si>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</si>
  <si>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</si>
  <si>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</si>
  <si>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</si>
  <si>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</si>
  <si>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</si>
  <si>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</si>
  <si>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</si>
  <si>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</si>
  <si>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</si>
  <si>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</si>
  <si>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</si>
  <si>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</si>
  <si>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</si>
  <si>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</si>
  <si>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</si>
  <si>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</si>
  <si>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</si>
  <si>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</si>
  <si>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</si>
  <si>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</si>
  <si>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</si>
  <si>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</si>
  <si>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</si>
  <si>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</si>
  <si>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</si>
  <si>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</si>
  <si>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</si>
  <si>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</si>
  <si>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</si>
  <si>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</si>
  <si>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</si>
  <si>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</si>
  <si>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</si>
  <si>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</si>
  <si>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</si>
  <si>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</si>
  <si>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</si>
  <si>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</si>
  <si>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</si>
  <si>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</si>
  <si>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</si>
  <si>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</si>
  <si>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</si>
  <si>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</si>
  <si>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</si>
  <si>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</si>
  <si>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</si>
  <si>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</si>
  <si>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</si>
  <si>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</si>
  <si>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</si>
  <si>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</si>
  <si>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</si>
  <si>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</si>
  <si>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</si>
  <si>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</si>
  <si>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</si>
  <si>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</si>
  <si>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</si>
  <si>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</si>
  <si>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</si>
  <si>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</si>
  <si>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</si>
  <si>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</si>
  <si>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</si>
  <si>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</si>
  <si>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</si>
  <si>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</si>
  <si>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</si>
  <si>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</si>
  <si>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</si>
  <si>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</si>
  <si>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</si>
  <si>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</si>
  <si>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</si>
  <si>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</si>
  <si>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</si>
  <si>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</si>
  <si>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</si>
  <si>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</si>
  <si>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</si>
  <si>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</si>
  <si>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</si>
  <si>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</si>
  <si>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</si>
  <si>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</si>
  <si>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</si>
  <si>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</si>
  <si>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</si>
  <si>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</si>
  <si>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</si>
  <si>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</si>
  <si>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</si>
  <si>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</si>
  <si>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</si>
  <si>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</si>
  <si>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</si>
  <si>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</si>
  <si>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</si>
  <si>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</si>
  <si>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</si>
  <si>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</si>
  <si>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</si>
  <si>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</si>
  <si>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</si>
  <si>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</si>
  <si>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</si>
  <si>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</si>
  <si>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</si>
  <si>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</si>
  <si>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</si>
  <si>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</si>
  <si>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</si>
  <si>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</si>
  <si>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</si>
  <si>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</si>
  <si>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</si>
  <si>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</si>
  <si>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</si>
  <si>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</si>
  <si>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</si>
  <si>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</si>
  <si>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</si>
  <si>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</si>
  <si>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</si>
  <si>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</si>
  <si>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</si>
  <si>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</si>
  <si>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</si>
  <si>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</si>
  <si>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</si>
  <si>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</si>
  <si>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</si>
  <si>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</si>
  <si>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</si>
  <si>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</si>
  <si>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</si>
  <si>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</si>
  <si>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</si>
  <si>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</si>
  <si>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</si>
  <si>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</si>
  <si>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</si>
  <si>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</si>
  <si>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</si>
  <si>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</si>
  <si>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</si>
  <si>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</si>
  <si>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</si>
  <si>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</si>
  <si>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</si>
  <si>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</si>
  <si>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</si>
  <si>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</si>
  <si>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</si>
  <si>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</si>
  <si>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</si>
  <si>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</si>
  <si>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</si>
  <si>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</si>
  <si>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</si>
  <si>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</si>
  <si>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</si>
  <si>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</si>
  <si>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</si>
  <si>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</si>
  <si>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</si>
  <si>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</si>
  <si>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</si>
  <si>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</si>
  <si>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</si>
  <si>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</si>
  <si>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</si>
  <si>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</si>
  <si>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</si>
  <si>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</si>
  <si>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</si>
  <si>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</si>
  <si>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</si>
  <si>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</si>
  <si>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</si>
  <si>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</si>
  <si>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</si>
  <si>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</si>
  <si>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</si>
  <si>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</si>
  <si>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</si>
  <si>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</si>
  <si>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</si>
  <si>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</si>
  <si>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</si>
  <si>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</si>
  <si>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</si>
  <si>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</si>
  <si>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</si>
  <si>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</si>
  <si>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</si>
  <si>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</si>
  <si>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</si>
  <si>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</si>
  <si>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</si>
  <si>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</si>
  <si>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</si>
  <si>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</si>
  <si>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</si>
  <si>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</si>
  <si>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</si>
  <si>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</si>
  <si>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</si>
  <si>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</si>
  <si>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</si>
  <si>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</si>
  <si>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</si>
  <si>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</si>
  <si>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</si>
  <si>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</si>
  <si>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</si>
  <si>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</si>
  <si>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</si>
  <si>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</si>
  <si>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</si>
  <si>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</si>
  <si>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</si>
  <si>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</si>
  <si>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</si>
  <si>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</si>
  <si>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</si>
  <si>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</si>
  <si>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</si>
  <si>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</si>
  <si>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</si>
  <si>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</si>
  <si>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</si>
  <si>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</si>
  <si>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</si>
  <si>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</si>
  <si>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</si>
  <si>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</si>
  <si>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</si>
  <si>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</si>
  <si>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</si>
  <si>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</si>
  <si>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</si>
  <si>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</si>
  <si>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</si>
  <si>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</si>
  <si>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</si>
  <si>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</si>
  <si>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</si>
  <si>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</si>
  <si>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</si>
  <si>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</si>
  <si>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</si>
  <si>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</si>
  <si>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</si>
  <si>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</si>
  <si>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</si>
  <si>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</si>
  <si>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</si>
  <si>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</si>
  <si>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</si>
  <si>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</si>
  <si>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</si>
  <si>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</si>
  <si>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</si>
  <si>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</si>
  <si>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</si>
  <si>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</si>
  <si>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</si>
  <si>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</si>
  <si>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</si>
  <si>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</si>
  <si>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</si>
  <si>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</si>
  <si>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</si>
  <si>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</si>
  <si>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</si>
  <si>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</si>
  <si>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</si>
  <si>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</si>
  <si>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</si>
  <si>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</si>
  <si>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</si>
  <si>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</si>
  <si>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</si>
  <si>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</si>
  <si>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</si>
  <si>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</si>
  <si>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</si>
  <si>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</si>
  <si>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</si>
  <si>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</si>
  <si>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</si>
  <si>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</si>
  <si>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</si>
  <si>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</si>
  <si>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</si>
  <si>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</si>
  <si>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</si>
  <si>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</si>
  <si>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</si>
  <si>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</si>
  <si>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</si>
  <si>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</si>
  <si>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</si>
  <si>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</si>
  <si>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</si>
  <si>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</si>
  <si>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</si>
  <si>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</si>
  <si>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</si>
  <si>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</si>
  <si>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</si>
  <si>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</si>
  <si>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</si>
  <si>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</si>
  <si>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</si>
  <si>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</si>
  <si>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</si>
  <si>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</si>
  <si>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</si>
  <si>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</si>
  <si>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</si>
  <si>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</si>
  <si>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</si>
  <si>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</si>
  <si>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</si>
  <si>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</si>
  <si>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</si>
  <si>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</si>
  <si>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</si>
  <si>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</si>
  <si>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</si>
  <si>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</si>
  <si>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</si>
  <si>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</si>
  <si>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</si>
  <si>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</si>
  <si>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</si>
  <si>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</si>
  <si>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</si>
  <si>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</si>
  <si>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</si>
  <si>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</si>
  <si>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</si>
  <si>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</si>
  <si>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</si>
  <si>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</si>
  <si>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</si>
  <si>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</si>
  <si>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</si>
  <si>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</si>
  <si>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</si>
  <si>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</si>
  <si>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</si>
  <si>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</si>
  <si>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</si>
  <si>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</si>
  <si>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</si>
  <si>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</si>
  <si>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</si>
  <si>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</si>
  <si>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</si>
  <si>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</si>
  <si>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</si>
  <si>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</si>
  <si>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</si>
  <si>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</si>
  <si>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</si>
  <si>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</si>
  <si>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</si>
  <si>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</si>
  <si>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</si>
  <si>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</si>
  <si>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</si>
  <si>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</si>
  <si>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</si>
  <si>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</si>
  <si>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</si>
  <si>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</si>
  <si>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</si>
  <si>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</si>
  <si>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</si>
  <si>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</si>
  <si>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</si>
  <si>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</si>
  <si>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</si>
  <si>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</si>
  <si>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</si>
  <si>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</si>
  <si>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</si>
  <si>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</si>
  <si>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</si>
  <si>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</si>
  <si>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</si>
  <si>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</si>
  <si>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</si>
  <si>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</si>
  <si>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</si>
  <si>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</si>
  <si>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</si>
  <si>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</si>
  <si>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</si>
  <si>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</si>
  <si>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</si>
  <si>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</si>
  <si>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</si>
  <si>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</si>
  <si>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</si>
  <si>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</si>
  <si>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</si>
  <si>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</si>
  <si>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</si>
  <si>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</si>
  <si>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</si>
  <si>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</si>
  <si>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</si>
  <si>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</si>
  <si>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</si>
  <si>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</si>
  <si>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</si>
  <si>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</si>
  <si>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</si>
  <si>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</si>
  <si>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</si>
  <si>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</si>
  <si>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</si>
  <si>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</si>
  <si>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</si>
  <si>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</si>
  <si>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</si>
  <si>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</si>
  <si>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</si>
  <si>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</si>
  <si>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</si>
  <si>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</si>
  <si>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</si>
  <si>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</si>
  <si>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</si>
  <si>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</si>
  <si>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</si>
  <si>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</si>
  <si>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</si>
  <si>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</si>
  <si>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</si>
  <si>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</si>
  <si>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</si>
  <si>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</si>
  <si>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</si>
  <si>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</si>
  <si>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</si>
  <si>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</si>
  <si>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</si>
  <si>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</si>
  <si>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</si>
  <si>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</si>
  <si>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</si>
  <si>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</si>
  <si>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</si>
  <si>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</si>
  <si>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</si>
  <si>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</si>
  <si>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</si>
  <si>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</si>
  <si>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</si>
  <si>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</si>
  <si>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</si>
  <si>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</si>
  <si>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</si>
  <si>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</si>
  <si>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</si>
  <si>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</si>
  <si>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</si>
  <si>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</si>
  <si>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</si>
  <si>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</si>
  <si>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</si>
  <si>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</si>
  <si>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</si>
  <si>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</si>
  <si>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</si>
  <si>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</si>
  <si>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</si>
  <si>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</si>
  <si>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</si>
  <si>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</si>
  <si>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</si>
  <si>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</si>
  <si>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</si>
  <si>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</si>
  <si>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</si>
  <si>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</si>
  <si>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</si>
  <si>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</si>
  <si>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</si>
  <si>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</si>
  <si>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</si>
  <si>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</si>
  <si>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</si>
  <si>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</si>
  <si>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</si>
  <si>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</si>
  <si>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</si>
  <si>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</si>
  <si>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</si>
  <si>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</si>
  <si>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</si>
  <si>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</si>
  <si>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</si>
  <si>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</si>
  <si>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</si>
  <si>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</si>
  <si>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</si>
  <si>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</si>
  <si>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</si>
  <si>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</si>
  <si>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</si>
  <si>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</si>
  <si>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</si>
  <si>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</si>
  <si>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</si>
  <si>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</si>
  <si>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</si>
  <si>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</si>
  <si>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</si>
  <si>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</si>
  <si>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</si>
  <si>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</si>
  <si>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</si>
  <si>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</si>
  <si>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</si>
  <si>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</si>
  <si>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</si>
  <si>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</si>
  <si>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</si>
  <si>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</si>
  <si>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</si>
  <si>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</si>
  <si>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</si>
  <si>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</si>
  <si>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</si>
  <si>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</si>
  <si>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</si>
  <si>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</si>
  <si>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</si>
  <si>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</si>
  <si>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</si>
  <si>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</si>
  <si>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</si>
  <si>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</si>
  <si>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</si>
  <si>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</si>
  <si>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</si>
  <si>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</si>
  <si>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</si>
  <si>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</si>
  <si>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</si>
  <si>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</si>
  <si>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</si>
  <si>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</si>
  <si>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</si>
  <si>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</si>
  <si>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</si>
  <si>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</si>
  <si>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</si>
  <si>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</si>
  <si>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</si>
  <si>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</si>
  <si>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</si>
  <si>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</si>
  <si>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</si>
  <si>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</si>
  <si>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</si>
  <si>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</si>
  <si>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</si>
  <si>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</si>
  <si>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</si>
  <si>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</si>
  <si>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</si>
  <si>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</si>
  <si>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</si>
  <si>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</si>
  <si>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</si>
  <si>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</si>
  <si>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</si>
  <si>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</si>
  <si>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</si>
  <si>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</si>
  <si>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</si>
  <si>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</si>
  <si>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</si>
  <si>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</si>
  <si>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</si>
  <si>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</si>
  <si>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</si>
  <si>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</si>
  <si>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</si>
  <si>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</si>
  <si>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</si>
  <si>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</si>
  <si>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</si>
  <si>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</si>
  <si>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</si>
  <si>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</si>
  <si>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</si>
  <si>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</si>
  <si>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</si>
  <si>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</si>
  <si>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</si>
  <si>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</si>
  <si>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</si>
  <si>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</si>
  <si>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</si>
  <si>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</si>
  <si>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</si>
  <si>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</si>
  <si>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</si>
  <si>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</si>
  <si>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</si>
  <si>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</si>
  <si>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</si>
  <si>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</si>
  <si>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</si>
  <si>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</si>
  <si>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</si>
  <si>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</si>
  <si>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</si>
  <si>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</si>
  <si>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</si>
  <si>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</si>
  <si>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</si>
  <si>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</si>
  <si>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</si>
  <si>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</si>
  <si>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</si>
  <si>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</si>
  <si>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</si>
  <si>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</si>
  <si>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</si>
  <si>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</si>
  <si>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</si>
  <si>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</si>
  <si>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</si>
  <si>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</si>
  <si>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</si>
  <si>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</si>
  <si>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</si>
  <si>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</si>
  <si>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</si>
  <si>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</si>
  <si>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</si>
  <si>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</si>
  <si>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</si>
  <si>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</si>
  <si>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</si>
  <si>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</si>
  <si>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</si>
  <si>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</si>
  <si>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</si>
  <si>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</si>
  <si>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</si>
  <si>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</si>
  <si>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</si>
  <si>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</si>
  <si>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</si>
  <si>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</si>
  <si>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</si>
  <si>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</si>
  <si>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</si>
  <si>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</si>
  <si>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</si>
  <si>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</si>
  <si>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</si>
  <si>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</si>
  <si>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</si>
  <si>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</si>
  <si>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</si>
  <si>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</si>
  <si>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</si>
  <si>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</si>
  <si>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</si>
  <si>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</si>
  <si>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</si>
  <si>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</si>
  <si>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</si>
  <si>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</si>
  <si>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</si>
  <si>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</si>
  <si>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</si>
  <si>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</si>
  <si>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</si>
  <si>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</si>
  <si>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</si>
  <si>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</si>
  <si>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</si>
  <si>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</si>
  <si>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</si>
  <si>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</si>
  <si>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</si>
  <si>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</si>
  <si>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</si>
  <si>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</si>
  <si>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</si>
  <si>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</si>
  <si>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</si>
  <si>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</si>
  <si>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</si>
  <si>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</si>
  <si>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</si>
  <si>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</si>
  <si>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</si>
  <si>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</si>
  <si>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</si>
  <si>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</si>
  <si>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</si>
  <si>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</si>
  <si>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</si>
  <si>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</si>
  <si>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</si>
  <si>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</si>
  <si>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</si>
  <si>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</si>
  <si>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</si>
  <si>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</si>
  <si>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</si>
  <si>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</si>
  <si>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</si>
  <si>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</si>
  <si>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</si>
  <si>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</si>
  <si>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</si>
  <si>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</si>
  <si>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</si>
  <si>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</si>
  <si>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</si>
  <si>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</si>
  <si>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</si>
  <si>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</si>
  <si>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</si>
  <si>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</si>
  <si>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</si>
  <si>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</si>
  <si>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</si>
  <si>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</si>
  <si>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</si>
  <si>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</si>
  <si>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</si>
  <si>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</si>
  <si>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</si>
  <si>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</si>
  <si>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</si>
  <si>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</si>
  <si>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</si>
  <si>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</si>
  <si>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</si>
  <si>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</si>
  <si>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</si>
  <si>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</si>
  <si>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</si>
  <si>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</si>
  <si>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</si>
  <si>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</si>
  <si>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</si>
  <si>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</si>
  <si>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</si>
  <si>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</si>
  <si>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</si>
  <si>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</si>
  <si>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</si>
  <si>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</si>
  <si>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</si>
  <si>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</si>
  <si>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</si>
  <si>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</si>
  <si>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</si>
  <si>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</si>
  <si>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</si>
  <si>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</si>
  <si>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</si>
  <si>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</si>
  <si>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</si>
  <si>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</si>
  <si>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</si>
  <si>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</si>
  <si>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</si>
  <si>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</si>
  <si>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</si>
  <si>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</si>
  <si>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</si>
  <si>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</si>
  <si>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</si>
  <si>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</si>
  <si>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</si>
  <si>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</si>
  <si>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</si>
  <si>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</si>
  <si>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</si>
  <si>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</si>
  <si>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</si>
  <si>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</si>
  <si>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</si>
  <si>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</si>
  <si>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</si>
  <si>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</si>
  <si>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</si>
  <si>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</si>
  <si>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</si>
  <si>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</si>
  <si>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</si>
  <si>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</si>
  <si>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</si>
  <si>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</si>
  <si>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</si>
  <si>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</si>
  <si>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</si>
  <si>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</si>
  <si>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</si>
  <si>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</si>
  <si>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</si>
  <si>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</si>
  <si>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</si>
  <si>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</si>
  <si>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</si>
  <si>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</si>
  <si>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</si>
  <si>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</si>
  <si>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</si>
  <si>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</si>
  <si>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</si>
  <si>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</si>
  <si>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</si>
  <si>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</si>
  <si>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</si>
  <si>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</si>
  <si>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</si>
  <si>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</si>
  <si>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</si>
  <si>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</si>
  <si>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</si>
  <si>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</si>
  <si>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</si>
  <si>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</si>
  <si>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</si>
  <si>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</si>
  <si>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</si>
  <si>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</si>
  <si>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</si>
  <si>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</si>
  <si>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</si>
  <si>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</si>
  <si>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</si>
  <si>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</si>
  <si>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</si>
  <si>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</si>
  <si>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</si>
  <si>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</si>
  <si>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</si>
  <si>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</si>
  <si>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</si>
  <si>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</si>
  <si>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</si>
  <si>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</si>
  <si>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</si>
  <si>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</si>
  <si>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</si>
  <si>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</si>
  <si>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</si>
  <si>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</si>
  <si>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</si>
  <si>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</si>
  <si>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</si>
  <si>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</si>
  <si>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</si>
  <si>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</si>
  <si>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</si>
  <si>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</si>
  <si>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</si>
  <si>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</si>
  <si>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</si>
  <si>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</si>
  <si>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</si>
  <si>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</si>
  <si>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</si>
  <si>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</si>
  <si>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</si>
  <si>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</si>
  <si>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</si>
  <si>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</si>
  <si>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</si>
  <si>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</si>
  <si>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</si>
  <si>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</si>
  <si>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</si>
  <si>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</si>
  <si>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</si>
  <si>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</si>
  <si>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</si>
  <si>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</si>
  <si>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</si>
  <si>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</si>
  <si>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</si>
  <si>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</si>
  <si>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</si>
  <si>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</si>
  <si>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</si>
  <si>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</si>
  <si>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</si>
  <si>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</si>
  <si>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</si>
  <si>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</si>
  <si>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</si>
  <si>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</si>
  <si>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</si>
  <si>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</si>
  <si>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</si>
  <si>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</si>
  <si>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</si>
  <si>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</si>
  <si>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</si>
  <si>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</si>
  <si>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</si>
  <si>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</si>
  <si>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</si>
  <si>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</si>
  <si>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</si>
  <si>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</si>
  <si>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</si>
  <si>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</si>
  <si>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</si>
  <si>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</si>
  <si>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</si>
  <si>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</si>
  <si>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</si>
  <si>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</si>
  <si>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</si>
  <si>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</si>
  <si>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</si>
  <si>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</si>
  <si>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</si>
  <si>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</si>
  <si>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</si>
  <si>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</si>
  <si>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</si>
  <si>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</si>
  <si>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</si>
  <si>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</si>
  <si>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</si>
  <si>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</si>
  <si>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</si>
  <si>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</si>
  <si>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</si>
  <si>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</si>
  <si>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</si>
  <si>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</si>
  <si>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</si>
  <si>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</si>
  <si>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</si>
  <si>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</si>
  <si>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</si>
  <si>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</si>
  <si>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</si>
  <si>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</si>
  <si>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</si>
  <si>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</si>
  <si>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</si>
  <si>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</si>
  <si>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</si>
  <si>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</si>
  <si>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</si>
  <si>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</si>
  <si>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</si>
  <si>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</si>
  <si>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</si>
  <si>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</si>
  <si>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</si>
  <si>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</si>
  <si>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</si>
  <si>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</si>
  <si>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</si>
  <si>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</si>
  <si>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</si>
  <si>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</si>
  <si>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</si>
  <si>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</si>
  <si>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</si>
  <si>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</si>
  <si>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</si>
  <si>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</si>
  <si>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</si>
  <si>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</si>
  <si>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</si>
  <si>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</si>
  <si>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</si>
  <si>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</si>
  <si>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</si>
  <si>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</si>
  <si>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</si>
  <si>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</si>
  <si>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</si>
  <si>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</si>
  <si>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</si>
  <si>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</si>
  <si>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</si>
  <si>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</si>
  <si>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</si>
  <si>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</si>
  <si>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</si>
  <si>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</si>
  <si>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</si>
  <si>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</si>
  <si>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</si>
  <si>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</si>
  <si>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</si>
  <si>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</si>
  <si>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</si>
  <si>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</si>
  <si>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</si>
  <si>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</si>
  <si>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</si>
  <si>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</si>
  <si>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</si>
  <si>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</si>
  <si>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</si>
  <si>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</si>
  <si>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</si>
  <si>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</si>
  <si>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</si>
  <si>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</si>
  <si>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</si>
  <si>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</si>
  <si>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</si>
  <si>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</si>
  <si>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</si>
  <si>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</si>
  <si>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</si>
  <si>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</si>
  <si>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</si>
  <si>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</si>
  <si>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</si>
  <si>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</si>
  <si>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</si>
  <si>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</si>
  <si>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</si>
  <si>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</si>
  <si>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</si>
  <si>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</si>
  <si>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</si>
  <si>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</si>
  <si>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</si>
  <si>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</si>
  <si>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</si>
  <si>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</si>
  <si>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</si>
  <si>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</si>
  <si>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</si>
  <si>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</si>
  <si>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</si>
  <si>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</si>
  <si>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</si>
  <si>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</si>
  <si>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</si>
  <si>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</si>
  <si>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</si>
  <si>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</si>
  <si>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</si>
  <si>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</si>
  <si>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</si>
  <si>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</si>
  <si>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</si>
  <si>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</si>
  <si>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</si>
  <si>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</si>
  <si>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</si>
  <si>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</si>
  <si>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</si>
  <si>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</si>
  <si>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</si>
  <si>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</si>
  <si>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</si>
  <si>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</si>
  <si>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</si>
  <si>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</si>
  <si>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</si>
  <si>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</si>
  <si>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</si>
  <si>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</si>
  <si>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</si>
  <si>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</si>
  <si>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</si>
  <si>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</si>
  <si>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</si>
  <si>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</si>
  <si>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</si>
  <si>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</si>
  <si>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</si>
  <si>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</si>
  <si>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</si>
  <si>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</si>
  <si>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</si>
  <si>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</si>
  <si>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</si>
  <si>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</si>
  <si>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</si>
  <si>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</si>
  <si>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</si>
  <si>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</si>
  <si>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</si>
  <si>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</si>
  <si>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</si>
  <si>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</si>
  <si>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</si>
  <si>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</si>
  <si>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</si>
  <si>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</si>
  <si>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</si>
  <si>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</si>
  <si>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</si>
  <si>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</si>
  <si>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</si>
  <si>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</si>
  <si>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</si>
  <si>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</si>
  <si>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</si>
  <si>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</si>
  <si>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</si>
  <si>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</si>
  <si>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</si>
  <si>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</si>
  <si>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</si>
  <si>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</si>
  <si>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</si>
  <si>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</si>
  <si>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</si>
  <si>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</si>
  <si>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</si>
  <si>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</si>
  <si>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</si>
  <si>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</si>
  <si>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</si>
  <si>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</si>
  <si>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</si>
  <si>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</si>
  <si>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</si>
  <si>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</si>
  <si>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</si>
  <si>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</si>
  <si>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</si>
  <si>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</si>
  <si>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</si>
  <si>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</si>
  <si>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</si>
  <si>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</si>
  <si>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</si>
  <si>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</si>
  <si>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</si>
  <si>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</si>
  <si>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</si>
  <si>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</si>
  <si>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</si>
  <si>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</si>
  <si>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</si>
  <si>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</si>
  <si>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</si>
  <si>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</si>
  <si>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</si>
  <si>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</si>
  <si>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</si>
  <si>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</si>
  <si>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</si>
  <si>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</si>
  <si>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</si>
  <si>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</si>
  <si>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</si>
  <si>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</si>
  <si>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</si>
  <si>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</si>
  <si>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</si>
  <si>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</si>
  <si>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</si>
  <si>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</si>
  <si>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</si>
  <si>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</si>
  <si>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</si>
  <si>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</si>
  <si>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</si>
  <si>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</si>
  <si>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</si>
  <si>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</si>
  <si>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</si>
  <si>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</si>
  <si>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</si>
  <si>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</si>
  <si>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</si>
  <si>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</si>
  <si>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</si>
  <si>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</si>
  <si>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</si>
  <si>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</si>
  <si>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</si>
  <si>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</si>
  <si>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</si>
  <si>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</si>
  <si>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</si>
  <si>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</si>
  <si>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</si>
  <si>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</si>
  <si>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</si>
  <si>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</si>
  <si>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</si>
  <si>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</si>
  <si>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</si>
  <si>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</si>
  <si>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</si>
  <si>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</si>
  <si>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</si>
  <si>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</si>
  <si>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</si>
  <si>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</si>
  <si>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</si>
  <si>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</si>
  <si>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</si>
  <si>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</si>
  <si>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</si>
  <si>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</si>
  <si>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</si>
  <si>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</si>
  <si>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</si>
  <si>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</si>
  <si>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</si>
  <si>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</si>
  <si>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</si>
  <si>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</si>
  <si>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</si>
  <si>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</si>
  <si>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</si>
  <si>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</si>
  <si>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</si>
  <si>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</si>
  <si>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</si>
  <si>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</si>
  <si>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</si>
  <si>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</si>
  <si>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</si>
  <si>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</si>
  <si>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</si>
  <si>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</si>
  <si>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</si>
  <si>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</si>
  <si>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</si>
  <si>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</si>
  <si>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</si>
  <si>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</si>
  <si>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</si>
  <si>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</si>
  <si>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</si>
  <si>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</si>
  <si>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</si>
  <si>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</si>
  <si>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</si>
  <si>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</si>
  <si>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</si>
  <si>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</si>
  <si>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</si>
  <si>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</si>
  <si>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</si>
  <si>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</si>
  <si>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</si>
  <si>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</si>
  <si>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</si>
  <si>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</si>
  <si>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</si>
  <si>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</si>
  <si>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</si>
  <si>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</si>
  <si>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</si>
  <si>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</si>
  <si>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</si>
  <si>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</si>
  <si>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</si>
  <si>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</si>
  <si>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</si>
  <si>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</si>
  <si>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</si>
  <si>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</si>
  <si>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</si>
  <si>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</si>
  <si>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</si>
  <si>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</si>
  <si>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</si>
  <si>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</si>
  <si>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</si>
  <si>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</si>
  <si>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</si>
  <si>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</si>
  <si>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</si>
  <si>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</si>
  <si>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</si>
  <si>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</si>
  <si>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</si>
  <si>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</si>
  <si>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</si>
  <si>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</si>
  <si>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</si>
  <si>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</si>
  <si>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</si>
  <si>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</si>
  <si>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</si>
  <si>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</si>
  <si>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</si>
  <si>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</si>
  <si>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</si>
  <si>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</si>
  <si>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</si>
  <si>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</si>
  <si>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</si>
  <si>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</si>
  <si>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</si>
  <si>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</si>
  <si>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</si>
  <si>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</si>
  <si>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</si>
  <si>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</si>
  <si>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</si>
  <si>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</si>
  <si>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</si>
  <si>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</si>
  <si>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</si>
  <si>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</si>
  <si>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</si>
  <si>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</si>
  <si>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</si>
  <si>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</si>
  <si>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</si>
  <si>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</si>
  <si>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</si>
  <si>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</si>
  <si>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</si>
  <si>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</si>
  <si>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</si>
  <si>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</si>
  <si>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</si>
  <si>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</si>
  <si>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</si>
  <si>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</si>
  <si>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</si>
  <si>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</si>
  <si>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</si>
  <si>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</si>
  <si>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</si>
  <si>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</si>
  <si>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</si>
  <si>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</si>
  <si>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</si>
  <si>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</si>
  <si>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</si>
  <si>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</si>
  <si>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</si>
  <si>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</si>
  <si>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</si>
  <si>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</si>
  <si>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</si>
  <si>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</si>
  <si>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</si>
  <si>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</si>
  <si>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</si>
  <si>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</si>
  <si>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</si>
  <si>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</si>
  <si>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</si>
  <si>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</si>
  <si>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</si>
  <si>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</si>
  <si>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</si>
  <si>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</si>
  <si>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</si>
  <si>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</si>
  <si>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</si>
  <si>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</si>
  <si>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</si>
  <si>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</si>
  <si>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</si>
  <si>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</si>
  <si>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</si>
  <si>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</si>
  <si>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</si>
  <si>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</si>
  <si>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</si>
  <si>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</si>
  <si>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</si>
  <si>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</si>
  <si>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</si>
  <si>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</si>
  <si>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</si>
  <si>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</si>
  <si>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</si>
  <si>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</si>
  <si>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</si>
  <si>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</si>
  <si>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</si>
  <si>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</si>
  <si>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</si>
  <si>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</si>
  <si>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</si>
  <si>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</si>
  <si>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</si>
  <si>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</si>
  <si>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</si>
  <si>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</si>
  <si>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</si>
  <si>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</si>
  <si>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</si>
  <si>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</si>
  <si>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</si>
  <si>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</si>
  <si>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</si>
  <si>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</si>
  <si>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</si>
  <si>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</si>
  <si>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</si>
  <si>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</si>
  <si>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</si>
  <si>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</si>
  <si>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</si>
  <si>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</si>
  <si>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</si>
  <si>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</si>
  <si>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</si>
  <si>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</si>
  <si>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</si>
  <si>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</si>
  <si>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</si>
  <si>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</si>
  <si>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</si>
  <si>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</si>
  <si>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</si>
  <si>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</si>
  <si>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</si>
  <si>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</si>
  <si>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</si>
  <si>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</si>
  <si>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</si>
  <si>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</si>
  <si>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</si>
  <si>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</si>
  <si>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</si>
  <si>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</si>
  <si>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</si>
  <si>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</si>
  <si>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</si>
  <si>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</si>
  <si>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</si>
  <si>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</si>
  <si>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</si>
  <si>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</si>
  <si>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</si>
  <si>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</si>
  <si>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</si>
  <si>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</si>
  <si>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</si>
  <si>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</si>
  <si>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</si>
  <si>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</si>
  <si>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</si>
  <si>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</si>
  <si>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</si>
  <si>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</si>
  <si>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</si>
  <si>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</si>
  <si>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</si>
  <si>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</si>
  <si>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</si>
  <si>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</si>
  <si>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</si>
  <si>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</si>
  <si>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</si>
  <si>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</si>
  <si>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</si>
  <si>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</si>
  <si>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</si>
  <si>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</si>
  <si>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</si>
  <si>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</si>
  <si>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</si>
  <si>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</si>
  <si>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</si>
  <si>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</si>
  <si>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</si>
  <si>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</si>
  <si>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</si>
  <si>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</si>
  <si>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</si>
  <si>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</si>
  <si>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</si>
  <si>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</si>
  <si>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</si>
  <si>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</si>
  <si>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</si>
  <si>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</si>
  <si>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</si>
  <si>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</si>
  <si>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</si>
  <si>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</si>
  <si>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</si>
  <si>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</si>
  <si>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</si>
  <si>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</si>
  <si>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</si>
  <si>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</si>
  <si>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</si>
  <si>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</si>
  <si>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</si>
  <si>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</si>
  <si>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</si>
  <si>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</si>
  <si>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</si>
  <si>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</si>
  <si>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</si>
  <si>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</si>
  <si>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</si>
  <si>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</si>
  <si>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</si>
  <si>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</si>
  <si>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</si>
  <si>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</si>
  <si>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</si>
  <si>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</si>
  <si>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</si>
  <si>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</si>
  <si>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</si>
  <si>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</si>
  <si>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</si>
  <si>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</si>
  <si>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</si>
  <si>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</si>
  <si>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</si>
  <si>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</si>
  <si>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</si>
  <si>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</si>
  <si>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</si>
  <si>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</si>
  <si>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</si>
  <si>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</si>
  <si>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</si>
  <si>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</si>
  <si>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</si>
  <si>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</si>
  <si>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</si>
  <si>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</si>
  <si>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</si>
  <si>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</si>
  <si>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</si>
  <si>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</si>
  <si>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</si>
  <si>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</si>
  <si>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</si>
  <si>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</si>
  <si>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</si>
  <si>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</si>
  <si>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</si>
  <si>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</si>
  <si>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</si>
  <si>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</si>
  <si>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</si>
  <si>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</si>
  <si>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</si>
  <si>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</si>
  <si>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</si>
  <si>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</si>
  <si>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</si>
  <si>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</si>
  <si>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</si>
  <si>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</si>
  <si>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</si>
  <si>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</si>
  <si>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</si>
  <si>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</si>
  <si>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</si>
  <si>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</si>
  <si>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</si>
  <si>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</si>
  <si>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</si>
  <si>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</si>
  <si>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</si>
  <si>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</si>
  <si>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</si>
  <si>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</si>
  <si>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</si>
  <si>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</si>
  <si>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</si>
  <si>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</si>
  <si>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</si>
  <si>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</si>
  <si>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</si>
  <si>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</si>
  <si>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</si>
  <si>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</si>
  <si>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</si>
  <si>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</si>
  <si>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</si>
  <si>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</si>
  <si>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</si>
  <si>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</si>
  <si>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</si>
  <si>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</si>
  <si>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</si>
  <si>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</si>
  <si>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</si>
  <si>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</si>
  <si>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</si>
  <si>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</si>
  <si>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</si>
  <si>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</si>
  <si>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</si>
  <si>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</si>
  <si>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</si>
  <si>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</si>
  <si>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</si>
  <si>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</si>
  <si>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</si>
  <si>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</si>
  <si>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</si>
  <si>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</si>
  <si>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</si>
  <si>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</si>
  <si>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</si>
  <si>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</si>
  <si>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</si>
  <si>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</si>
  <si>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</si>
  <si>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</si>
  <si>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</si>
  <si>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</si>
  <si>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</si>
  <si>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</si>
  <si>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</si>
  <si>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</si>
  <si>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</si>
  <si>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</si>
  <si>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</si>
  <si>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</si>
  <si>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</si>
  <si>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</si>
  <si>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</si>
  <si>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</si>
  <si>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</si>
  <si>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</si>
  <si>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</si>
  <si>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</si>
  <si>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</si>
  <si>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</si>
  <si>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</si>
  <si>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</si>
  <si>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</si>
  <si>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</si>
  <si>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</si>
  <si>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</si>
  <si>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</si>
  <si>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</si>
  <si>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</si>
  <si>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</si>
  <si>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</si>
  <si>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</si>
  <si>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</si>
  <si>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</si>
  <si>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</si>
  <si>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</si>
  <si>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</si>
  <si>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</si>
  <si>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</si>
  <si>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</si>
  <si>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</si>
  <si>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</si>
  <si>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</si>
  <si>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</si>
  <si>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</si>
  <si>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</si>
  <si>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</si>
  <si>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</si>
  <si>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</si>
  <si>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</si>
  <si>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</si>
  <si>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</si>
  <si>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</si>
  <si>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</si>
  <si>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</si>
  <si>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</si>
  <si>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</si>
  <si>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</si>
  <si>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</si>
  <si>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</si>
  <si>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</si>
  <si>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</si>
  <si>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</si>
  <si>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</si>
  <si>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</si>
  <si>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</si>
  <si>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</si>
  <si>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</si>
  <si>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</si>
  <si>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</si>
  <si>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</si>
  <si>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</si>
  <si>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</si>
  <si>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</si>
  <si>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</si>
  <si>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</si>
  <si>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</si>
  <si>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</si>
  <si>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</si>
  <si>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</si>
  <si>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</si>
  <si>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</si>
  <si>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</si>
  <si>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</si>
  <si>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</si>
  <si>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</si>
  <si>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</si>
  <si>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</si>
  <si>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</si>
  <si>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</si>
  <si>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</si>
  <si>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</si>
  <si>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</si>
  <si>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</si>
  <si>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</si>
  <si>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</si>
  <si>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</si>
  <si>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</si>
  <si>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</si>
  <si>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</si>
  <si>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</si>
  <si>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</si>
  <si>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</si>
  <si>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</si>
  <si>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</si>
  <si>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</si>
  <si>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</si>
  <si>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</si>
  <si>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</si>
  <si>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</si>
  <si>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</si>
  <si>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</si>
  <si>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</si>
  <si>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</si>
  <si>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</si>
  <si>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</si>
  <si>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</si>
  <si>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</si>
  <si>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</si>
  <si>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</si>
  <si>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</si>
  <si>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</si>
  <si>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</si>
  <si>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</si>
  <si>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</si>
  <si>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</si>
  <si>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</si>
  <si>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</si>
  <si>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</si>
  <si>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</si>
  <si>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</si>
  <si>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</si>
  <si>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</si>
  <si>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</si>
  <si>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</si>
  <si>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</si>
  <si>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</si>
  <si>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</si>
  <si>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</si>
  <si>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</si>
  <si>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</si>
  <si>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</si>
  <si>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</si>
  <si>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</si>
  <si>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</si>
  <si>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</si>
  <si>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</si>
  <si>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</si>
  <si>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</si>
  <si>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</si>
  <si>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</si>
  <si>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</si>
  <si>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</si>
  <si>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</si>
  <si>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</si>
  <si>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</si>
  <si>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</si>
  <si>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</si>
  <si>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</si>
  <si>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</si>
  <si>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</si>
  <si>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</si>
  <si>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</si>
  <si>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</si>
  <si>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</si>
  <si>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</si>
  <si>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</si>
  <si>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</si>
  <si>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</si>
  <si>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</si>
  <si>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</si>
  <si>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</si>
  <si>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</si>
  <si>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</si>
  <si>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</si>
  <si>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</si>
  <si>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</si>
  <si>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</si>
  <si>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</si>
  <si>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</si>
  <si>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</si>
  <si>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</si>
  <si>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</si>
  <si>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</si>
  <si>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</si>
  <si>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</si>
  <si>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</si>
  <si>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</si>
  <si>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</si>
  <si>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</si>
  <si>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</si>
  <si>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</si>
  <si>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</si>
  <si>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</si>
  <si>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</si>
  <si>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</si>
  <si>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</si>
  <si>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</si>
  <si>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</si>
  <si>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</si>
  <si>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</si>
  <si>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</si>
  <si>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</si>
  <si>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</si>
  <si>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</si>
  <si>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</si>
  <si>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</si>
  <si>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</si>
  <si>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</si>
  <si>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</si>
  <si>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</si>
  <si>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</si>
  <si>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</si>
  <si>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</si>
  <si>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</si>
  <si>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</si>
  <si>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</si>
  <si>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</si>
  <si>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</si>
  <si>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</si>
  <si>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</si>
  <si>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</si>
  <si>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</si>
  <si>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</si>
  <si>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</si>
  <si>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</si>
  <si>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</si>
  <si>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</si>
  <si>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</si>
  <si>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</si>
  <si>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</si>
  <si>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</si>
  <si>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</si>
  <si>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</si>
  <si>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</si>
  <si>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</si>
  <si>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</si>
  <si>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</si>
  <si>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</si>
  <si>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</si>
  <si>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</si>
  <si>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</si>
  <si>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</si>
  <si>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</si>
  <si>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</si>
  <si>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</si>
  <si>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</si>
  <si>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</si>
  <si>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</si>
  <si>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</si>
  <si>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</si>
  <si>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</si>
  <si>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</si>
  <si>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</si>
  <si>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</si>
  <si>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</si>
  <si>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</si>
  <si>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</si>
  <si>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</si>
  <si>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</si>
  <si>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</si>
  <si>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</si>
  <si>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</si>
  <si>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</si>
  <si>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</si>
  <si>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</si>
  <si>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</si>
  <si>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</si>
  <si>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</si>
  <si>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</si>
  <si>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</si>
  <si>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</si>
  <si>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</si>
  <si>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</si>
  <si>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</si>
  <si>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</si>
  <si>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</si>
  <si>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</si>
  <si>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</si>
  <si>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</si>
  <si>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</si>
  <si>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</si>
  <si>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</si>
  <si>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</si>
  <si>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</si>
  <si>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</si>
  <si>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</si>
  <si>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</si>
  <si>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</si>
  <si>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</si>
  <si>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</si>
  <si>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</si>
  <si>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</si>
  <si>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</si>
  <si>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</si>
  <si>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</si>
  <si>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</si>
  <si>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</si>
  <si>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</si>
  <si>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</si>
  <si>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</si>
  <si>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</si>
  <si>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</si>
  <si>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</si>
  <si>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</si>
  <si>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</si>
  <si>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</si>
  <si>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</si>
  <si>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</si>
  <si>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</si>
  <si>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</si>
  <si>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</si>
  <si>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</si>
  <si>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</si>
  <si>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</si>
  <si>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</si>
  <si>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</si>
  <si>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</si>
  <si>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</si>
  <si>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</si>
  <si>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</si>
  <si>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</si>
  <si>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</si>
  <si>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</si>
  <si>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</si>
  <si>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</si>
  <si>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</si>
  <si>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</si>
  <si>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</si>
  <si>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</si>
  <si>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</si>
  <si>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</si>
  <si>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</si>
  <si>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</si>
  <si>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</si>
  <si>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</si>
  <si>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</si>
  <si>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</si>
  <si>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</si>
  <si>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</si>
  <si>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</si>
  <si>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</si>
  <si>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</si>
  <si>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</si>
  <si>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</si>
  <si>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</si>
  <si>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</si>
  <si>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</si>
  <si>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</si>
  <si>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</si>
  <si>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</si>
  <si>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</si>
  <si>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</si>
  <si>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</si>
  <si>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</si>
  <si>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</si>
  <si>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</si>
  <si>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</si>
  <si>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</si>
  <si>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</si>
  <si>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</si>
  <si>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</si>
  <si>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</si>
  <si>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</si>
  <si>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</si>
  <si>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</si>
  <si>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</si>
  <si>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</si>
  <si>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</si>
  <si>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</si>
  <si>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</si>
  <si>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</si>
  <si>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</si>
  <si>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</si>
  <si>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</si>
  <si>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</si>
  <si>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</si>
  <si>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</si>
  <si>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</si>
  <si>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</si>
  <si>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</si>
  <si>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</si>
  <si>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</si>
  <si>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</si>
  <si>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</si>
  <si>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</si>
  <si>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</si>
  <si>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</si>
  <si>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</si>
  <si>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</si>
  <si>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</si>
  <si>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</si>
  <si>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</si>
  <si>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</si>
  <si>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</si>
  <si>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</si>
  <si>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</si>
  <si>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</si>
  <si>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</si>
  <si>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</si>
  <si>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</si>
  <si>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</si>
  <si>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</si>
  <si>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</si>
  <si>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</si>
  <si>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</si>
  <si>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</si>
  <si>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</si>
  <si>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</si>
  <si>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</si>
  <si>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</si>
  <si>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</si>
  <si>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</si>
  <si>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</si>
  <si>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</si>
  <si>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</si>
  <si>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</si>
  <si>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</si>
  <si>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</si>
  <si>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</si>
  <si>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</si>
  <si>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</si>
  <si>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</si>
  <si>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</si>
  <si>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</si>
  <si>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</si>
  <si>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</si>
  <si>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</si>
  <si>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</si>
  <si>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</si>
  <si>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</si>
  <si>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</si>
  <si>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</si>
  <si>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</si>
  <si>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</si>
  <si>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</si>
  <si>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</si>
  <si>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</si>
  <si>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</si>
  <si>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</si>
  <si>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</si>
  <si>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</si>
  <si>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</si>
  <si>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</si>
  <si>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</si>
  <si>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</si>
  <si>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</si>
  <si>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</si>
  <si>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</si>
  <si>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</si>
  <si>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</si>
  <si>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</si>
  <si>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</si>
  <si>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</si>
  <si>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</si>
  <si>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</si>
  <si>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</si>
  <si>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</si>
  <si>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</si>
  <si>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</si>
  <si>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</si>
  <si>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</si>
  <si>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</si>
  <si>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</si>
  <si>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</si>
  <si>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</si>
  <si>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</si>
  <si>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</si>
  <si>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</si>
  <si>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</si>
  <si>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</si>
  <si>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</si>
  <si>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</si>
  <si>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</si>
  <si>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</si>
  <si>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</si>
  <si>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</si>
  <si>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</si>
  <si>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</si>
  <si>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</si>
  <si>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</si>
  <si>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</si>
  <si>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</si>
  <si>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</si>
  <si>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</si>
  <si>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</si>
  <si>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</si>
  <si>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</si>
  <si>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</si>
  <si>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</si>
  <si>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</si>
  <si>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</si>
  <si>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</si>
  <si>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</si>
  <si>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</si>
  <si>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</si>
  <si>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</si>
  <si>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</si>
  <si>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</si>
  <si>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</si>
  <si>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</si>
  <si>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</si>
  <si>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</si>
  <si>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</si>
  <si>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</si>
  <si>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</si>
  <si>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</si>
  <si>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</si>
  <si>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</si>
  <si>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</si>
  <si>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</si>
  <si>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</si>
  <si>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</si>
  <si>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</si>
  <si>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</si>
  <si>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</si>
  <si>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</si>
  <si>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</si>
  <si>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</si>
  <si>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</si>
  <si>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</si>
  <si>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</si>
  <si>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</si>
  <si>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</si>
  <si>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</si>
  <si>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</si>
  <si>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</si>
  <si>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</si>
  <si>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</si>
  <si>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</si>
  <si>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</si>
  <si>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</si>
  <si>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</si>
  <si>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</si>
  <si>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</si>
  <si>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</si>
  <si>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</si>
  <si>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</si>
  <si>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</si>
  <si>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</si>
  <si>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</si>
  <si>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</si>
  <si>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</si>
  <si>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</si>
  <si>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</si>
  <si>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</si>
  <si>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</si>
  <si>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</si>
  <si>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</si>
  <si>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</si>
  <si>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</si>
  <si>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</si>
  <si>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</si>
  <si>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</si>
  <si>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</si>
  <si>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</si>
  <si>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</si>
  <si>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</si>
  <si>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</si>
  <si>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</si>
  <si>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</si>
  <si>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</si>
  <si>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</si>
  <si>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</si>
  <si>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</si>
  <si>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</si>
  <si>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</si>
  <si>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</si>
  <si>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</si>
  <si>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</si>
  <si>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</si>
  <si>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</si>
  <si>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</si>
  <si>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</si>
  <si>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</si>
  <si>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</si>
  <si>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</si>
  <si>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</si>
  <si>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</si>
  <si>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</si>
  <si>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</si>
  <si>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</si>
  <si>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</si>
  <si>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</si>
  <si>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</si>
  <si>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</si>
  <si>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</si>
  <si>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</si>
  <si>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</si>
  <si>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</si>
  <si>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</si>
  <si>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</si>
  <si>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</si>
  <si>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</si>
  <si>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</si>
  <si>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</si>
  <si>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</si>
  <si>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</si>
  <si>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</si>
  <si>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</si>
  <si>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</si>
  <si>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</si>
  <si>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</si>
  <si>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</si>
  <si>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</si>
  <si>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</si>
  <si>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</si>
  <si>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</si>
  <si>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</si>
  <si>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</si>
  <si>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</si>
  <si>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</si>
  <si>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</si>
  <si>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</si>
  <si>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</si>
  <si>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</si>
  <si>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</si>
  <si>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</si>
  <si>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</si>
  <si>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</si>
  <si>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</si>
  <si>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</si>
  <si>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</si>
  <si>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</si>
  <si>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</si>
  <si>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</si>
  <si>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</si>
  <si>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</si>
  <si>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</si>
  <si>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</si>
  <si>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</si>
  <si>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</si>
  <si>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</si>
  <si>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</si>
  <si>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</si>
  <si>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</si>
  <si>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</si>
  <si>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</si>
  <si>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</si>
  <si>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</si>
  <si>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</si>
  <si>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</si>
  <si>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</si>
  <si>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</si>
  <si>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</si>
  <si>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</si>
  <si>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</si>
  <si>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</si>
  <si>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</si>
  <si>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</si>
  <si>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</si>
  <si>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</si>
  <si>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</si>
  <si>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</si>
  <si>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</si>
  <si>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</si>
  <si>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</si>
  <si>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</si>
  <si>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</si>
  <si>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</si>
  <si>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</si>
  <si>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</si>
  <si>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</si>
  <si>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</si>
  <si>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</si>
  <si>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</si>
  <si>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</si>
  <si>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</si>
  <si>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</si>
  <si>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</si>
  <si>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</si>
  <si>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</si>
  <si>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</si>
  <si>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</si>
  <si>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</si>
  <si>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</si>
  <si>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</si>
  <si>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</si>
  <si>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</si>
  <si>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</si>
  <si>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</si>
  <si>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</si>
  <si>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</si>
  <si>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</si>
  <si>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</si>
  <si>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</si>
  <si>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</si>
  <si>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</si>
  <si>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</si>
  <si>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</si>
  <si>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</si>
  <si>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</si>
  <si>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</si>
  <si>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</si>
  <si>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</si>
  <si>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</si>
  <si>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</si>
  <si>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</si>
  <si>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</si>
  <si>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</si>
  <si>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</si>
  <si>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</si>
  <si>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</si>
  <si>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</si>
  <si>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</si>
  <si>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</si>
  <si>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</si>
  <si>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</si>
  <si>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</si>
  <si>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</si>
  <si>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</si>
  <si>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</si>
  <si>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</si>
  <si>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</si>
  <si>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</si>
  <si>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</si>
  <si>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</si>
  <si>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</si>
  <si>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</si>
  <si>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</si>
  <si>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</si>
  <si>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</si>
  <si>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</si>
  <si>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</si>
  <si>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</si>
  <si>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</si>
  <si>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</si>
  <si>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</si>
  <si>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</si>
  <si>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</si>
  <si>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</si>
  <si>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</si>
  <si>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</si>
  <si>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</si>
  <si>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</si>
  <si>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</si>
  <si>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</si>
  <si>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</si>
  <si>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</si>
  <si>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</si>
  <si>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</si>
  <si>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</si>
  <si>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</si>
  <si>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</si>
  <si>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</si>
  <si>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</si>
  <si>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</si>
  <si>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</si>
  <si>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</si>
  <si>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</si>
  <si>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</si>
  <si>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</si>
  <si>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</si>
  <si>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</si>
  <si>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</si>
  <si>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</si>
  <si>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</si>
  <si>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</si>
  <si>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</si>
  <si>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</si>
  <si>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</si>
  <si>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</si>
  <si>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</si>
  <si>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</si>
  <si>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</si>
  <si>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</si>
  <si>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</si>
  <si>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</si>
  <si>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</si>
  <si>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</si>
  <si>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</si>
  <si>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</si>
  <si>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</si>
  <si>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</si>
  <si>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</si>
  <si>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</si>
  <si>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</si>
  <si>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</si>
  <si>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</si>
  <si>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</si>
  <si>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</si>
  <si>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</si>
  <si>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</si>
  <si>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</si>
  <si>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</si>
  <si>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</si>
  <si>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</si>
  <si>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</si>
  <si>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</si>
  <si>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</si>
  <si>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</si>
  <si>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</si>
  <si>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</si>
  <si>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</si>
  <si>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</si>
  <si>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</si>
  <si>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</si>
  <si>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</si>
  <si>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</si>
  <si>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</si>
  <si>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</si>
  <si>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</si>
  <si>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</si>
  <si>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</si>
  <si>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</si>
  <si>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</si>
  <si>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</si>
  <si>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</si>
  <si>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</si>
  <si>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</si>
  <si>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</si>
  <si>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</si>
  <si>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</si>
  <si>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</si>
  <si>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</si>
  <si>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</si>
  <si>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</si>
  <si>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</si>
  <si>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</si>
  <si>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</si>
  <si>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</si>
  <si>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</si>
  <si>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</si>
  <si>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</si>
  <si>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</si>
  <si>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</si>
  <si>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</si>
  <si>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</si>
  <si>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</si>
  <si>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</si>
  <si>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</si>
  <si>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</si>
  <si>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</si>
  <si>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</si>
  <si>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</si>
  <si>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</si>
  <si>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</si>
  <si>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</si>
  <si>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</si>
  <si>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</si>
  <si>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</si>
  <si>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</si>
  <si>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</si>
  <si>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</si>
  <si>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</si>
  <si>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</si>
  <si>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</si>
  <si>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</si>
  <si>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</si>
  <si>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</si>
  <si>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</si>
  <si>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</si>
  <si>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</si>
  <si>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</si>
  <si>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</si>
  <si>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</si>
  <si>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</si>
  <si>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</si>
  <si>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</si>
  <si>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</si>
  <si>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</si>
  <si>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</si>
  <si>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</si>
  <si>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</si>
  <si>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</si>
  <si>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</si>
  <si>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</si>
  <si>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</si>
  <si>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</si>
  <si>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</si>
  <si>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</si>
  <si>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</si>
  <si>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</si>
  <si>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</si>
  <si>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</si>
  <si>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</si>
  <si>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</si>
  <si>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</si>
  <si>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</si>
  <si>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</si>
  <si>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</si>
  <si>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</si>
  <si>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</si>
  <si>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</si>
  <si>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</si>
  <si>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</si>
  <si>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</si>
  <si>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</si>
  <si>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</si>
  <si>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</si>
  <si>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</si>
  <si>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</si>
  <si>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</si>
  <si>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</si>
  <si>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</si>
  <si>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</si>
  <si>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</si>
  <si>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</si>
  <si>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</si>
  <si>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</si>
  <si>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</si>
  <si>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</si>
  <si>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</si>
  <si>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</si>
  <si>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</si>
  <si>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</si>
  <si>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</si>
  <si>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</si>
  <si>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</si>
  <si>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</si>
  <si>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</si>
  <si>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</si>
  <si>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</si>
  <si>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</si>
  <si>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</si>
  <si>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</si>
  <si>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</si>
  <si>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</si>
  <si>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</si>
  <si>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</si>
  <si>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</si>
  <si>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</si>
  <si>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</si>
  <si>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</si>
  <si>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</si>
  <si>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</si>
  <si>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</si>
  <si>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</si>
  <si>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</si>
  <si>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</si>
  <si>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</si>
  <si>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</si>
  <si>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</si>
  <si>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</si>
  <si>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</si>
  <si>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</si>
  <si>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</si>
  <si>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</si>
  <si>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</si>
  <si>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</si>
  <si>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</si>
  <si>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</si>
  <si>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</si>
  <si>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</si>
  <si>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</si>
  <si>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</si>
  <si>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</si>
  <si>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</si>
  <si>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</si>
  <si>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</si>
  <si>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</si>
  <si>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</si>
  <si>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</si>
  <si>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</si>
  <si>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</si>
  <si>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</si>
  <si>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</si>
  <si>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</si>
  <si>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</si>
  <si>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</si>
  <si>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</si>
  <si>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</si>
  <si>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</si>
  <si>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</si>
  <si>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</si>
  <si>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</si>
  <si>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</si>
  <si>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</si>
  <si>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</si>
  <si>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</si>
  <si>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</si>
  <si>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</si>
  <si>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</si>
  <si>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</si>
  <si>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</si>
  <si>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</si>
  <si>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</si>
  <si>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</si>
  <si>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</si>
  <si>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</si>
  <si>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</si>
  <si>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</si>
  <si>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</si>
  <si>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</si>
  <si>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</si>
  <si>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</si>
  <si>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</si>
  <si>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</si>
  <si>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</si>
  <si>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</si>
  <si>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</si>
  <si>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</si>
  <si>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</si>
  <si>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</si>
  <si>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</si>
  <si>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</si>
  <si>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</si>
  <si>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</si>
  <si>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</si>
  <si>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</si>
  <si>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</si>
  <si>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</si>
  <si>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</si>
  <si>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</si>
  <si>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</si>
  <si>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</si>
  <si>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</si>
  <si>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</si>
  <si>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</si>
  <si>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</si>
  <si>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</si>
  <si>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</si>
  <si>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</si>
  <si>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</si>
  <si>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</si>
  <si>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</si>
  <si>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</si>
  <si>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</si>
  <si>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</si>
  <si>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</si>
  <si>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</si>
  <si>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</si>
  <si>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</si>
  <si>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</si>
  <si>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</si>
  <si>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</si>
  <si>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</si>
  <si>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</si>
  <si>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</si>
  <si>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</si>
  <si>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</si>
  <si>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</si>
  <si>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</si>
  <si>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</si>
  <si>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</si>
  <si>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</si>
  <si>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</si>
  <si>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</si>
  <si>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</si>
  <si>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</si>
  <si>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</si>
  <si>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</si>
  <si>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</si>
  <si>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</si>
  <si>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</si>
  <si>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</si>
  <si>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</si>
  <si>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</si>
  <si>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</si>
  <si>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</si>
  <si>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</si>
  <si>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</si>
  <si>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</si>
  <si>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</si>
  <si>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</si>
  <si>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</si>
  <si>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</si>
  <si>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</si>
  <si>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</si>
  <si>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</si>
  <si>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</si>
  <si>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</si>
  <si>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</si>
  <si>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</si>
  <si>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</si>
  <si>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</si>
  <si>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</si>
  <si>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</si>
  <si>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</si>
  <si>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</si>
  <si>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</si>
  <si>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</si>
  <si>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</si>
  <si>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</si>
  <si>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</si>
  <si>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</si>
  <si>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</si>
  <si>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</si>
  <si>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</si>
  <si>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</si>
  <si>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</si>
  <si>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</si>
  <si>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</si>
  <si>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</si>
  <si>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</si>
  <si>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</si>
  <si>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</si>
  <si>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</si>
  <si>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</si>
  <si>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</si>
  <si>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</si>
  <si>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</si>
  <si>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</si>
  <si>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</si>
  <si>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</si>
  <si>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</si>
  <si>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</si>
  <si>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</si>
  <si>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</si>
  <si>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</si>
  <si>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</si>
  <si>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</si>
  <si>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</si>
  <si>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</si>
  <si>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</si>
  <si>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</si>
  <si>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</si>
  <si>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</si>
  <si>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</si>
  <si>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</si>
  <si>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</si>
  <si>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</si>
  <si>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</si>
  <si>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</si>
  <si>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</si>
  <si>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</si>
  <si>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</si>
  <si>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</si>
  <si>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</si>
  <si>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</si>
  <si>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</si>
  <si>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</si>
  <si>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</si>
  <si>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</si>
  <si>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</si>
  <si>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</si>
  <si>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</si>
  <si>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</si>
  <si>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</si>
  <si>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</si>
  <si>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</si>
  <si>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</si>
  <si>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</si>
  <si>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</si>
  <si>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</si>
  <si>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</si>
  <si>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</si>
  <si>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</si>
  <si>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</si>
  <si>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</si>
  <si>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</si>
  <si>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</si>
  <si>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</si>
  <si>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</si>
  <si>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</si>
  <si>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</si>
  <si>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</si>
  <si>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</si>
  <si>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</si>
  <si>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</si>
  <si>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</si>
  <si>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</si>
  <si>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</si>
  <si>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</si>
  <si>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</si>
  <si>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</si>
  <si>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</si>
  <si>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</si>
  <si>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</si>
  <si>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</si>
  <si>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</si>
  <si>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</si>
  <si>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</si>
  <si>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</si>
  <si>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</si>
  <si>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</si>
  <si>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</si>
  <si>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</si>
  <si>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</si>
  <si>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</si>
  <si>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</si>
  <si>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</si>
  <si>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</si>
  <si>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</si>
  <si>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</si>
  <si>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</si>
  <si>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</si>
  <si>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</si>
  <si>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</si>
  <si>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</si>
  <si>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</si>
  <si>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</si>
  <si>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</si>
  <si>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</si>
  <si>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</si>
  <si>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</si>
  <si>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</si>
  <si>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</si>
  <si>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</si>
  <si>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</si>
  <si>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</si>
  <si>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</si>
  <si>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</si>
  <si>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</si>
  <si>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</si>
  <si>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</si>
  <si>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</si>
  <si>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</si>
  <si>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</si>
  <si>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</si>
  <si>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</si>
  <si>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</si>
  <si>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</si>
  <si>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</si>
  <si>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</si>
  <si>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</si>
  <si>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</si>
  <si>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</si>
  <si>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</si>
  <si>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</si>
  <si>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</si>
  <si>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</si>
  <si>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</si>
  <si>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</si>
  <si>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</si>
  <si>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</si>
  <si>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</si>
  <si>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</si>
  <si>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</si>
  <si>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</si>
  <si>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</si>
  <si>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</si>
  <si>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</si>
  <si>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</si>
  <si>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</si>
  <si>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</si>
  <si>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</si>
  <si>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</si>
  <si>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</si>
  <si>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</si>
  <si>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</si>
  <si>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</si>
  <si>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</si>
  <si>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</si>
  <si>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</si>
  <si>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</si>
  <si>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</si>
  <si>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</si>
  <si>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</si>
  <si>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</si>
  <si>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</si>
  <si>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</si>
  <si>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</si>
  <si>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</si>
  <si>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</si>
  <si>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</si>
  <si>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</si>
  <si>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</si>
  <si>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</si>
  <si>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</si>
  <si>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</si>
  <si>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</si>
  <si>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</si>
  <si>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</si>
  <si>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</si>
  <si>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</si>
  <si>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</si>
  <si>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</si>
  <si>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</si>
  <si>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</si>
  <si>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</si>
  <si>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</si>
  <si>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</si>
  <si>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</si>
  <si>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</si>
  <si>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</si>
  <si>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</si>
  <si>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</si>
  <si>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</si>
  <si>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</si>
  <si>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</si>
  <si>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</si>
  <si>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</si>
  <si>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</si>
  <si>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</si>
  <si>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</si>
  <si>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</si>
  <si>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</si>
  <si>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</si>
  <si>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</si>
  <si>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</si>
  <si>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</si>
  <si>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</si>
  <si>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</si>
  <si>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</si>
  <si>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</si>
  <si>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</si>
  <si>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</si>
  <si>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</si>
  <si>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</si>
  <si>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</si>
  <si>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</si>
  <si>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</si>
  <si>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</si>
  <si>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</si>
  <si>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</si>
  <si>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</si>
  <si>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</si>
  <si>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</si>
  <si>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</si>
  <si>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</si>
  <si>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</si>
  <si>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</si>
  <si>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</si>
  <si>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</si>
  <si>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</si>
  <si>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</si>
  <si>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</si>
  <si>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</si>
  <si>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</si>
  <si>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</si>
  <si>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</si>
  <si>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</si>
  <si>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</si>
  <si>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</si>
  <si>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</si>
  <si>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</si>
  <si>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</si>
  <si>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</si>
  <si>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</si>
  <si>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</si>
  <si>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</si>
  <si>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</si>
  <si>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</si>
  <si>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</si>
  <si>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</si>
  <si>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</si>
  <si>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</si>
  <si>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</si>
  <si>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</si>
  <si>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</si>
  <si>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</si>
  <si>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</si>
  <si>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</si>
  <si>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</si>
  <si>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</si>
  <si>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</si>
  <si>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</si>
  <si>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</si>
  <si>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</si>
  <si>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</si>
  <si>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</si>
  <si>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</si>
  <si>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</si>
  <si>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</si>
  <si>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</si>
  <si>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</si>
  <si>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</si>
  <si>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</si>
  <si>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</si>
  <si>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</si>
  <si>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</si>
  <si>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</si>
  <si>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</si>
  <si>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</si>
  <si>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</si>
  <si>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</si>
  <si>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</si>
  <si>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</si>
  <si>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</si>
  <si>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</si>
  <si>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</si>
  <si>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</si>
  <si>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</si>
  <si>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</si>
  <si>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</si>
  <si>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</si>
  <si>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</si>
  <si>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</si>
  <si>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</si>
  <si>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</si>
  <si>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</si>
  <si>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</si>
  <si>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</si>
  <si>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</si>
  <si>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</si>
  <si>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</si>
  <si>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</si>
  <si>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</si>
  <si>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</si>
  <si>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</si>
  <si>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</si>
  <si>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</si>
  <si>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</si>
  <si>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</si>
  <si>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</si>
  <si>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</si>
  <si>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</si>
  <si>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</si>
  <si>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</si>
  <si>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</si>
  <si>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</si>
  <si>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</si>
  <si>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</si>
  <si>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</si>
  <si>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</si>
  <si>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</si>
  <si>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</si>
  <si>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</si>
  <si>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</si>
  <si>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</si>
  <si>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</si>
  <si>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</si>
  <si>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</si>
  <si>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</si>
  <si>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</si>
  <si>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</si>
  <si>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</si>
  <si>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</si>
  <si>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</si>
  <si>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</si>
  <si>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</si>
  <si>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</si>
  <si>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</si>
  <si>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</si>
  <si>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</si>
  <si>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</si>
  <si>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</si>
  <si>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</si>
  <si>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</si>
  <si>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</si>
  <si>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</si>
  <si>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</si>
  <si>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</si>
  <si>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</si>
  <si>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</si>
  <si>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</si>
  <si>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</si>
  <si>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</si>
  <si>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</si>
  <si>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</si>
  <si>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</si>
  <si>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</si>
  <si>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</si>
  <si>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</si>
  <si>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</si>
  <si>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</si>
  <si>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</si>
  <si>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</si>
  <si>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</si>
  <si>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</si>
  <si>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</si>
  <si>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</si>
  <si>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</si>
  <si>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</si>
  <si>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</si>
  <si>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</si>
  <si>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</si>
  <si>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</si>
  <si>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</si>
  <si>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</si>
  <si>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</si>
  <si>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</si>
  <si>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</si>
  <si>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</si>
  <si>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</si>
  <si>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</si>
  <si>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</si>
  <si>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</si>
  <si>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</si>
  <si>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</si>
  <si>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</si>
  <si>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</si>
  <si>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</si>
  <si>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</si>
  <si>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</si>
  <si>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</si>
  <si>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</si>
  <si>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</si>
  <si>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</si>
  <si>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</si>
  <si>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</si>
  <si>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</si>
  <si>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</si>
  <si>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</si>
  <si>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</si>
  <si>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</si>
  <si>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</si>
  <si>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</si>
  <si>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</si>
  <si>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</si>
  <si>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</si>
  <si>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</si>
  <si>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</si>
  <si>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</si>
  <si>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</si>
  <si>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</si>
  <si>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</si>
  <si>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</si>
  <si>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</si>
  <si>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</si>
  <si>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</si>
  <si>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</si>
  <si>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</si>
  <si>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</si>
  <si>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</si>
  <si>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</si>
  <si>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</si>
  <si>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</si>
  <si>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</si>
  <si>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</si>
  <si>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</si>
  <si>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</si>
  <si>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</si>
  <si>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</si>
  <si>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</si>
  <si>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</si>
  <si>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</si>
  <si>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</si>
  <si>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</si>
  <si>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</si>
  <si>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</si>
  <si>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</si>
  <si>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</si>
  <si>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</si>
  <si>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</si>
  <si>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</si>
  <si>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</si>
  <si>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</si>
  <si>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</si>
  <si>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</si>
  <si>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</si>
  <si>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</si>
  <si>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</si>
  <si>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</si>
  <si>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</si>
  <si>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</si>
  <si>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</si>
  <si>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</si>
  <si>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</si>
  <si>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</si>
  <si>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</si>
  <si>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</si>
  <si>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</si>
  <si>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</si>
  <si>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</si>
  <si>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</si>
  <si>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</si>
  <si>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</si>
  <si>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</si>
  <si>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</si>
  <si>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</si>
  <si>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</si>
  <si>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</si>
  <si>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</si>
  <si>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</si>
  <si>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</si>
  <si>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</si>
  <si>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</si>
  <si>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</si>
  <si>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</si>
  <si>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</si>
  <si>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</si>
  <si>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</si>
  <si>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</si>
  <si>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</si>
  <si>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</si>
  <si>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</si>
  <si>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</si>
  <si>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</si>
  <si>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</si>
  <si>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</si>
  <si>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</si>
  <si>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</si>
  <si>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</si>
  <si>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</si>
  <si>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</si>
  <si>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</si>
  <si>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</si>
  <si>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</si>
  <si>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</si>
  <si>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</si>
  <si>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</si>
  <si>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</si>
  <si>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</si>
  <si>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</si>
  <si>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</si>
  <si>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</si>
  <si>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</si>
  <si>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</si>
  <si>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</si>
  <si>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</si>
  <si>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</si>
  <si>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</si>
  <si>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</si>
  <si>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</si>
  <si>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</si>
  <si>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</si>
  <si>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</si>
  <si>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</si>
  <si>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</si>
  <si>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</si>
  <si>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</si>
  <si>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</si>
  <si>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</si>
  <si>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</si>
  <si>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</si>
  <si>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</si>
  <si>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</si>
  <si>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</si>
  <si>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</si>
  <si>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</si>
  <si>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</si>
  <si>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</si>
  <si>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</si>
  <si>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</si>
  <si>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</si>
  <si>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</si>
  <si>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</si>
  <si>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</si>
  <si>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</si>
  <si>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</si>
  <si>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</si>
  <si>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</si>
  <si>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</si>
  <si>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</si>
  <si>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</si>
  <si>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</si>
  <si>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</si>
  <si>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</si>
  <si>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</si>
  <si>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</si>
  <si>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</si>
  <si>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</si>
  <si>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</si>
  <si>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</si>
  <si>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</si>
  <si>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</si>
  <si>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</si>
  <si>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</si>
  <si>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</si>
  <si>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</si>
  <si>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</si>
  <si>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</si>
  <si>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</si>
  <si>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</si>
  <si>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</si>
  <si>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</si>
  <si>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</si>
  <si>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</si>
  <si>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</si>
  <si>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</si>
  <si>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</si>
  <si>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</si>
  <si>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</si>
  <si>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</si>
  <si>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</si>
  <si>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</si>
  <si>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</si>
  <si>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</si>
  <si>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</si>
  <si>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</si>
  <si>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</si>
  <si>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</si>
  <si>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</si>
  <si>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</si>
  <si>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</si>
  <si>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</si>
  <si>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</si>
  <si>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</si>
  <si>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</si>
  <si>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</si>
  <si>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</si>
  <si>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</si>
  <si>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</si>
  <si>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</si>
  <si>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</si>
  <si>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</si>
  <si>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</si>
  <si>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</si>
  <si>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</si>
  <si>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</si>
  <si>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</si>
  <si>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</si>
  <si>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</si>
  <si>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</si>
  <si>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</si>
  <si>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</si>
  <si>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</si>
  <si>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</si>
  <si>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</si>
  <si>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</si>
  <si>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</si>
  <si>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</si>
  <si>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</si>
  <si>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</si>
  <si>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</si>
  <si>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</si>
  <si>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</si>
  <si>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</si>
  <si>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</si>
  <si>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</si>
  <si>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</si>
  <si>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</si>
  <si>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</si>
  <si>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</si>
  <si>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</si>
  <si>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</si>
  <si>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</si>
  <si>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</si>
  <si>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</si>
  <si>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</si>
  <si>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</si>
  <si>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</si>
  <si>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</si>
  <si>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</si>
  <si>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</si>
  <si>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</si>
  <si>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</si>
  <si>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</si>
  <si>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</si>
  <si>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</si>
  <si>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</si>
  <si>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</si>
  <si>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</si>
  <si>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</si>
  <si>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</si>
  <si>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</si>
  <si>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</si>
  <si>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</si>
  <si>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</si>
  <si>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</si>
  <si>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</si>
  <si>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</si>
  <si>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</si>
  <si>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</si>
  <si>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</si>
  <si>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</si>
  <si>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</si>
  <si>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</si>
  <si>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</si>
  <si>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</si>
  <si>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</si>
  <si>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</si>
  <si>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</si>
  <si>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</si>
  <si>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</si>
  <si>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</si>
  <si>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</si>
  <si>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</si>
  <si>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</si>
  <si>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</si>
  <si>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</si>
  <si>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</si>
  <si>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</si>
  <si>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</si>
  <si>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</si>
  <si>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</si>
  <si>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</si>
  <si>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</si>
  <si>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</si>
  <si>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</si>
  <si>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</si>
  <si>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</si>
  <si>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</si>
  <si>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</si>
  <si>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</si>
  <si>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</si>
  <si>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</si>
  <si>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</si>
  <si>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</si>
  <si>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</si>
  <si>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</si>
  <si>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</si>
  <si>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</si>
  <si>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</si>
  <si>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</si>
  <si>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</si>
  <si>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</si>
  <si>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</si>
  <si>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</si>
  <si>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</si>
  <si>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</si>
  <si>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</si>
  <si>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</si>
  <si>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</si>
  <si>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</si>
  <si>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</si>
  <si>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</si>
  <si>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</si>
  <si>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</si>
  <si>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</si>
  <si>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</si>
  <si>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</si>
  <si>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</si>
  <si>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</si>
  <si>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</si>
  <si>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</si>
  <si>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</si>
  <si>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</si>
  <si>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</si>
  <si>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</si>
  <si>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</si>
  <si>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</si>
  <si>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</si>
  <si>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</si>
  <si>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</si>
  <si>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</si>
  <si>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</si>
  <si>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</si>
  <si>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</si>
  <si>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</si>
  <si>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</si>
  <si>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</si>
  <si>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</si>
  <si>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</si>
  <si>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</si>
  <si>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</si>
  <si>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</si>
  <si>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</si>
  <si>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</si>
  <si>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</si>
  <si>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</si>
  <si>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</si>
  <si>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</si>
  <si>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</si>
  <si>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</si>
  <si>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</si>
  <si>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</si>
  <si>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</si>
  <si>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</si>
  <si>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</si>
  <si>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</si>
  <si>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</si>
  <si>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</si>
  <si>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</si>
  <si>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</si>
  <si>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</si>
  <si>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</si>
  <si>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</si>
  <si>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</si>
  <si>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</si>
  <si>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</si>
  <si>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</si>
  <si>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</si>
  <si>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</si>
  <si>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</si>
  <si>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</si>
  <si>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</si>
  <si>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</si>
  <si>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</si>
  <si>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</si>
  <si>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</si>
  <si>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</si>
  <si>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</si>
  <si>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</si>
  <si>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</si>
  <si>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</si>
  <si>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</si>
  <si>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</si>
  <si>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</si>
  <si>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</si>
  <si>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</si>
  <si>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</si>
  <si>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</si>
  <si>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</si>
  <si>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</si>
  <si>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</si>
  <si>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</si>
  <si>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</si>
  <si>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</si>
  <si>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</si>
  <si>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</si>
  <si>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</si>
  <si>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</si>
  <si>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</si>
  <si>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</si>
  <si>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</si>
  <si>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</si>
  <si>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</si>
  <si>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</si>
  <si>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</si>
  <si>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</si>
  <si>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</si>
  <si>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</si>
  <si>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</si>
  <si>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</si>
  <si>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</si>
  <si>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</si>
  <si>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</si>
  <si>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</si>
  <si>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</si>
  <si>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</si>
  <si>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</si>
  <si>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</si>
  <si>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</si>
  <si>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</si>
  <si>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</si>
  <si>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</si>
  <si>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</si>
  <si>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</si>
  <si>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</si>
  <si>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</si>
  <si>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</si>
  <si>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</si>
  <si>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</si>
  <si>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</si>
  <si>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</si>
  <si>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</si>
  <si>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</si>
  <si>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</si>
  <si>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</si>
  <si>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</si>
  <si>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</si>
  <si>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</si>
  <si>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</si>
  <si>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</si>
  <si>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</si>
  <si>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</si>
  <si>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</si>
  <si>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</si>
  <si>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</si>
  <si>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</si>
  <si>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</si>
  <si>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</si>
  <si>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</si>
  <si>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</si>
  <si>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</si>
  <si>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</si>
  <si>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</si>
  <si>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</si>
  <si>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</si>
  <si>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</si>
  <si>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</si>
  <si>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</si>
  <si>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</si>
  <si>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</si>
  <si>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</si>
  <si>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</si>
  <si>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</si>
  <si>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</si>
  <si>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</si>
  <si>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</si>
  <si>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</si>
  <si>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</si>
  <si>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</si>
  <si>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</si>
  <si>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</si>
  <si>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</si>
  <si>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</si>
  <si>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</si>
  <si>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</si>
  <si>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</si>
  <si>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</si>
  <si>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</si>
  <si>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</si>
  <si>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</si>
  <si>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</si>
  <si>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</si>
  <si>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</si>
  <si>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</si>
  <si>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</si>
  <si>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</si>
  <si>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</si>
  <si>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</si>
  <si>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</si>
  <si>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</si>
  <si>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</si>
  <si>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</si>
  <si>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</si>
  <si>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</si>
  <si>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</si>
  <si>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</si>
  <si>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</si>
  <si>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</si>
  <si>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</si>
  <si>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</si>
  <si>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</si>
  <si>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</si>
  <si>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</si>
  <si>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</si>
  <si>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</si>
  <si>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</si>
  <si>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</si>
  <si>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</si>
  <si>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</si>
  <si>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</si>
  <si>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</si>
  <si>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</si>
  <si>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</si>
  <si>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</si>
  <si>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</si>
  <si>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</si>
  <si>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</si>
  <si>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</si>
  <si>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</si>
  <si>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</si>
  <si>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</si>
  <si>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</si>
  <si>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</si>
  <si>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</si>
  <si>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</si>
  <si>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</si>
  <si>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</si>
  <si>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</si>
  <si>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</si>
  <si>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</si>
  <si>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</si>
  <si>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</si>
  <si>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</si>
  <si>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</si>
  <si>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</si>
  <si>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</si>
  <si>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</si>
  <si>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</si>
  <si>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</si>
  <si>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</si>
  <si>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</si>
  <si>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</si>
  <si>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</si>
  <si>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</si>
  <si>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</si>
  <si>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</si>
  <si>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</si>
  <si>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</si>
  <si>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</si>
  <si>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</si>
  <si>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</si>
  <si>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</si>
  <si>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</si>
  <si>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</si>
  <si>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</si>
  <si>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</si>
  <si>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</si>
  <si>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</si>
  <si>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</si>
  <si>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</si>
  <si>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</si>
  <si>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</si>
  <si>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</si>
  <si>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</si>
  <si>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</si>
  <si>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</si>
  <si>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</si>
  <si>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</si>
  <si>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</si>
  <si>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</si>
  <si>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</si>
  <si>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</si>
  <si>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</si>
  <si>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</si>
  <si>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</si>
  <si>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</si>
  <si>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</si>
  <si>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</si>
  <si>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</si>
  <si>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</si>
  <si>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</si>
  <si>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</si>
  <si>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</si>
  <si>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</si>
  <si>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</si>
  <si>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</si>
  <si>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</si>
  <si>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</si>
  <si>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</si>
  <si>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</si>
  <si>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</si>
  <si>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</si>
  <si>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</si>
  <si>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</si>
  <si>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</si>
  <si>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</si>
  <si>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</si>
  <si>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</si>
  <si>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</si>
  <si>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</si>
  <si>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</si>
  <si>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</si>
  <si>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</si>
  <si>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</si>
  <si>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</si>
  <si>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</si>
  <si>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</si>
  <si>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</si>
  <si>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</si>
  <si>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</si>
  <si>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</si>
  <si>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</si>
  <si>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</si>
  <si>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</si>
  <si>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</si>
  <si>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</si>
  <si>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</si>
  <si>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</si>
  <si>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</si>
  <si>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</si>
  <si>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</si>
  <si>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</si>
  <si>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</si>
  <si>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</si>
  <si>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</si>
  <si>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</si>
  <si>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</si>
  <si>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</si>
  <si>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</si>
  <si>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</si>
  <si>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</si>
  <si>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</si>
  <si>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</si>
  <si>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</si>
  <si>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</si>
  <si>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</si>
  <si>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</si>
  <si>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</si>
  <si>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</si>
  <si>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</si>
  <si>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</si>
  <si>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</si>
  <si>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</si>
  <si>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</si>
  <si>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</si>
  <si>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</si>
  <si>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</si>
  <si>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</si>
  <si>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</si>
  <si>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</si>
  <si>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</si>
  <si>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</si>
  <si>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</si>
  <si>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</si>
  <si>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</si>
  <si>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</si>
  <si>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</si>
  <si>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</si>
  <si>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</si>
  <si>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</si>
  <si>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</si>
  <si>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</si>
  <si>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</si>
  <si>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</si>
  <si>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</si>
  <si>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</si>
  <si>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</si>
  <si>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</si>
  <si>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</si>
  <si>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</si>
  <si>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</si>
  <si>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</si>
  <si>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</si>
  <si>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</si>
  <si>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</si>
  <si>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</si>
  <si>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</si>
  <si>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</si>
  <si>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</si>
  <si>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</si>
  <si>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</si>
  <si>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</si>
  <si>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</si>
  <si>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</si>
  <si>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</si>
  <si>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</si>
  <si>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</si>
  <si>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</si>
  <si>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</si>
  <si>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</si>
  <si>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</si>
  <si>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</si>
  <si>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</si>
  <si>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</si>
  <si>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</si>
  <si>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</si>
  <si>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</si>
  <si>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</si>
  <si>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</si>
  <si>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</si>
  <si>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</si>
  <si>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</si>
  <si>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</si>
  <si>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</si>
  <si>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</si>
  <si>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</si>
  <si>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</si>
  <si>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</si>
  <si>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</si>
  <si>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</si>
  <si>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</si>
  <si>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</si>
  <si>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</si>
  <si>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</si>
  <si>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</si>
  <si>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</si>
  <si>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</si>
  <si>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</si>
  <si>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</si>
  <si>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</si>
  <si>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</si>
  <si>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</si>
  <si>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</si>
  <si>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</si>
  <si>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</si>
  <si>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</si>
  <si>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</si>
  <si>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</si>
  <si>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</si>
  <si>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</si>
  <si>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</si>
  <si>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</si>
  <si>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</si>
  <si>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</si>
  <si>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</si>
  <si>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</si>
  <si>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</si>
  <si>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</si>
  <si>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</si>
  <si>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</si>
  <si>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</si>
  <si>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</si>
  <si>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</si>
  <si>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</si>
  <si>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</si>
  <si>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</si>
  <si>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</si>
  <si>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</si>
  <si>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</si>
  <si>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</si>
  <si>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</si>
  <si>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</si>
  <si>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</si>
  <si>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</si>
  <si>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</si>
  <si>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</si>
  <si>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</si>
  <si>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</si>
  <si>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</si>
  <si>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</si>
  <si>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</si>
  <si>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</si>
  <si>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</si>
  <si>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</si>
  <si>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</si>
  <si>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</si>
  <si>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</si>
  <si>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</si>
  <si>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</si>
  <si>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</si>
  <si>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</si>
  <si>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</si>
  <si>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</si>
  <si>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</si>
  <si>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</si>
  <si>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</si>
  <si>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</si>
  <si>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</si>
  <si>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</si>
  <si>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</si>
  <si>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</si>
  <si>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</si>
  <si>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</si>
  <si>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</si>
  <si>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</si>
  <si>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</si>
  <si>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</si>
  <si>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</si>
  <si>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</si>
  <si>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</si>
  <si>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</si>
  <si>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</si>
  <si>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</si>
  <si>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</si>
  <si>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</si>
  <si>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</si>
  <si>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</si>
  <si>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</si>
  <si>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</si>
  <si>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</si>
  <si>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</si>
  <si>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</si>
  <si>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</si>
  <si>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</si>
  <si>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</si>
  <si>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</si>
  <si>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</si>
  <si>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</si>
  <si>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</si>
  <si>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</si>
  <si>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</si>
  <si>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</si>
  <si>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</si>
  <si>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</si>
  <si>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</si>
  <si>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</si>
  <si>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</si>
  <si>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</si>
  <si>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</si>
  <si>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</si>
  <si>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</si>
  <si>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</si>
  <si>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</si>
  <si>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</si>
  <si>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</si>
  <si>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</si>
  <si>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</si>
  <si>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</si>
  <si>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</si>
  <si>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</si>
  <si>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</si>
  <si>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</si>
  <si>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</si>
  <si>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</si>
  <si>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</si>
  <si>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</si>
  <si>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</si>
  <si>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</si>
  <si>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</si>
  <si>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</si>
  <si>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</si>
  <si>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</si>
  <si>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</si>
  <si>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</si>
  <si>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</si>
  <si>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</si>
  <si>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</si>
  <si>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</si>
  <si>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</si>
  <si>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</si>
  <si>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</si>
  <si>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</si>
  <si>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</si>
  <si>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</si>
  <si>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</si>
  <si>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</si>
  <si>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</si>
  <si>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</si>
  <si>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</si>
  <si>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</si>
  <si>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</si>
  <si>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</si>
  <si>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</si>
  <si>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</si>
  <si>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</si>
  <si>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</si>
  <si>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</si>
  <si>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</si>
  <si>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</si>
  <si>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</si>
  <si>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</si>
  <si>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</si>
  <si>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</si>
  <si>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</si>
  <si>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</si>
  <si>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</si>
  <si>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</si>
  <si>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</si>
  <si>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</si>
  <si>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</si>
  <si>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</si>
  <si>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</si>
  <si>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</si>
  <si>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</si>
  <si>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</si>
  <si>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</si>
  <si>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</si>
  <si>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</si>
  <si>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</si>
  <si>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</si>
  <si>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</si>
  <si>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</si>
  <si>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</si>
  <si>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</si>
  <si>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</si>
  <si>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</si>
  <si>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</si>
  <si>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</si>
  <si>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</si>
  <si>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</si>
  <si>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</si>
  <si>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</si>
  <si>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</si>
  <si>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</si>
  <si>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</si>
  <si>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</si>
  <si>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</si>
  <si>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</si>
  <si>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</si>
  <si>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</si>
  <si>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</si>
  <si>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</si>
  <si>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</si>
  <si>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</si>
  <si>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</si>
  <si>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</si>
  <si>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</si>
  <si>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</si>
  <si>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</si>
  <si>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</si>
  <si>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</si>
  <si>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</si>
  <si>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</si>
  <si>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</si>
  <si>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</si>
  <si>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</si>
  <si>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</si>
  <si>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</si>
  <si>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</si>
  <si>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</si>
  <si>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</si>
  <si>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</si>
  <si>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</si>
  <si>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</si>
  <si>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</si>
  <si>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</si>
  <si>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</si>
  <si>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</si>
  <si>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</si>
  <si>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</si>
  <si>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</si>
  <si>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</si>
  <si>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</si>
  <si>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</si>
  <si>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</si>
  <si>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</si>
  <si>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</si>
  <si>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</si>
  <si>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</si>
  <si>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</si>
  <si>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</si>
  <si>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</si>
  <si>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</si>
  <si>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</si>
  <si>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</si>
  <si>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</si>
  <si>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</si>
  <si>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</si>
  <si>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</si>
  <si>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</si>
  <si>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</si>
  <si>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</si>
  <si>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</si>
  <si>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</si>
  <si>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</si>
  <si>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</si>
  <si>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</si>
  <si>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</si>
  <si>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</si>
  <si>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</si>
  <si>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</si>
  <si>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</si>
  <si>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</si>
  <si>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</si>
  <si>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</si>
  <si>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</si>
  <si>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</si>
  <si>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</si>
  <si>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</si>
  <si>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</si>
  <si>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</si>
  <si>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</si>
  <si>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</si>
  <si>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</si>
  <si>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</si>
  <si>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</si>
  <si>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</si>
  <si>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</si>
  <si>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</si>
  <si>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</si>
  <si>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</si>
  <si>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</si>
  <si>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</si>
  <si>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</si>
  <si>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</si>
  <si>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</si>
  <si>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</si>
  <si>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</si>
  <si>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</si>
  <si>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</si>
  <si>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</si>
  <si>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</si>
  <si>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</si>
  <si>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</si>
  <si>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</si>
  <si>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</si>
  <si>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</si>
  <si>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</si>
  <si>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</si>
  <si>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</si>
  <si>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</si>
  <si>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</si>
  <si>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</si>
  <si>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</si>
  <si>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</si>
  <si>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</si>
  <si>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</si>
  <si>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</si>
  <si>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</si>
  <si>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</si>
  <si>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</si>
  <si>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</si>
  <si>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</si>
  <si>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</si>
  <si>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</si>
  <si>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</si>
  <si>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</si>
  <si>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</si>
  <si>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</si>
  <si>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</si>
  <si>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</si>
  <si>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</si>
  <si>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</si>
  <si>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</si>
  <si>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</si>
  <si>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</si>
  <si>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</si>
  <si>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</si>
  <si>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</si>
  <si>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</si>
  <si>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</si>
  <si>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</si>
  <si>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</si>
  <si>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</si>
  <si>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</si>
  <si>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</si>
  <si>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</si>
  <si>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</si>
  <si>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</si>
  <si>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</si>
  <si>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</si>
  <si>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</si>
  <si>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</si>
  <si>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</si>
  <si>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</si>
  <si>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</si>
  <si>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</si>
  <si>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</si>
  <si>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</si>
  <si>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</si>
  <si>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</si>
  <si>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</si>
  <si>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</si>
  <si>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</si>
  <si>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</si>
  <si>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</si>
  <si>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</si>
  <si>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</si>
  <si>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</si>
  <si>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</si>
  <si>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</si>
  <si>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</si>
  <si>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</si>
  <si>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</si>
  <si>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</si>
  <si>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</si>
  <si>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</si>
  <si>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</si>
  <si>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</si>
  <si>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</si>
  <si>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</si>
  <si>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</si>
  <si>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</si>
  <si>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</si>
  <si>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</si>
  <si>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</si>
  <si>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</si>
  <si>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</si>
  <si>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</si>
  <si>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</si>
  <si>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</si>
  <si>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</si>
  <si>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</si>
  <si>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</si>
  <si>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</si>
  <si>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</si>
  <si>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</si>
  <si>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</si>
  <si>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</si>
  <si>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</si>
  <si>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</si>
  <si>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</si>
  <si>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</si>
  <si>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</si>
  <si>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</si>
  <si>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</si>
  <si>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</si>
  <si>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</si>
  <si>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</si>
  <si>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</si>
  <si>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</si>
  <si>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</si>
  <si>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</si>
  <si>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</si>
  <si>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</si>
  <si>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</si>
  <si>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</si>
  <si>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</si>
  <si>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</si>
  <si>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</si>
  <si>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</si>
  <si>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</si>
  <si>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</si>
  <si>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</si>
  <si>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</si>
  <si>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</si>
  <si>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</si>
  <si>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</si>
  <si>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</si>
  <si>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</si>
  <si>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</si>
  <si>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</si>
  <si>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</si>
  <si>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</si>
  <si>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</si>
  <si>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</si>
  <si>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</si>
  <si>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</si>
  <si>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</si>
  <si>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</si>
  <si>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</si>
  <si>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</si>
  <si>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</si>
  <si>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</si>
  <si>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</si>
  <si>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</si>
  <si>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</si>
  <si>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</si>
  <si>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</si>
  <si>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</si>
  <si>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</si>
  <si>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</si>
  <si>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</si>
  <si>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</si>
  <si>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</si>
  <si>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</si>
  <si>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</si>
  <si>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</si>
  <si>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</si>
  <si>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</si>
  <si>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</si>
  <si>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</si>
  <si>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</si>
  <si>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</si>
  <si>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</si>
  <si>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</si>
  <si>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</si>
  <si>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</si>
  <si>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</si>
  <si>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</si>
  <si>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</si>
  <si>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</si>
  <si>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</si>
  <si>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</si>
  <si>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</si>
  <si>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</si>
  <si>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</si>
  <si>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</si>
  <si>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</si>
  <si>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</si>
  <si>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</si>
  <si>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</si>
  <si>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</si>
  <si>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</si>
  <si>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</si>
  <si>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</si>
  <si>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</si>
  <si>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</si>
  <si>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</si>
  <si>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</si>
  <si>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</si>
  <si>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</si>
  <si>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</si>
  <si>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</si>
  <si>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</si>
  <si>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</si>
  <si>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</si>
  <si>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</si>
  <si>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</si>
  <si>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</si>
  <si>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</si>
  <si>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</si>
  <si>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</si>
  <si>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</si>
  <si>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</si>
  <si>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</si>
  <si>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</si>
  <si>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</si>
  <si>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</si>
  <si>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</si>
  <si>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</si>
  <si>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</si>
  <si>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</si>
  <si>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</si>
  <si>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</si>
  <si>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</si>
  <si>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</si>
  <si>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</si>
  <si>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</si>
  <si>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</si>
  <si>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</si>
  <si>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</si>
  <si>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</si>
  <si>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</si>
  <si>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</si>
  <si>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</si>
  <si>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</si>
  <si>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</si>
  <si>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</si>
  <si>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</si>
  <si>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</si>
  <si>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</si>
  <si>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</si>
  <si>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</si>
  <si>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</si>
  <si>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</si>
  <si>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</si>
  <si>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</si>
  <si>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</si>
  <si>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</si>
  <si>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</si>
  <si>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</si>
  <si>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</si>
  <si>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</si>
  <si>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</si>
  <si>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</si>
  <si>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</si>
  <si>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</si>
  <si>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</si>
  <si>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</si>
  <si>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</si>
  <si>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</si>
  <si>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</si>
  <si>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</si>
  <si>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</si>
  <si>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</si>
  <si>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</si>
  <si>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</si>
  <si>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</si>
  <si>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</si>
  <si>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</si>
  <si>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</si>
  <si>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</si>
  <si>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</si>
  <si>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</si>
  <si>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</si>
  <si>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</si>
  <si>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</si>
  <si>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</si>
  <si>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</si>
  <si>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</si>
  <si>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</si>
  <si>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</si>
  <si>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</si>
  <si>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</si>
  <si>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</si>
  <si>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</si>
  <si>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</si>
  <si>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</si>
  <si>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</si>
  <si>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</si>
  <si>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</si>
  <si>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</si>
  <si>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</si>
  <si>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</si>
  <si>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</si>
  <si>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</si>
  <si>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</si>
  <si>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</si>
  <si>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</si>
  <si>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</si>
  <si>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</si>
  <si>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</si>
  <si>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</si>
  <si>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</si>
  <si>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</si>
  <si>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</si>
  <si>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</si>
  <si>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</si>
  <si>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</si>
  <si>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</si>
  <si>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</si>
  <si>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</si>
  <si>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</si>
  <si>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</si>
  <si>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</si>
  <si>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</si>
  <si>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</si>
  <si>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</si>
  <si>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</si>
  <si>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</si>
  <si>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</si>
  <si>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</si>
  <si>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</si>
  <si>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</si>
  <si>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</si>
  <si>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</si>
  <si>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</si>
  <si>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</si>
  <si>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</si>
  <si>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</si>
  <si>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</si>
  <si>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</si>
  <si>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</si>
  <si>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</si>
  <si>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</si>
  <si>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</si>
  <si>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</si>
  <si>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</si>
  <si>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</si>
  <si>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</si>
  <si>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</si>
  <si>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</si>
  <si>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</si>
  <si>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</si>
  <si>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</si>
  <si>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</si>
  <si>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</si>
  <si>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</si>
  <si>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</si>
  <si>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</si>
  <si>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</si>
  <si>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</si>
  <si>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</si>
  <si>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</si>
  <si>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</si>
  <si>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</si>
  <si>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</si>
  <si>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</si>
  <si>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</si>
  <si>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</si>
  <si>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</si>
  <si>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</si>
  <si>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</si>
  <si>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</si>
  <si>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</si>
  <si>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</si>
  <si>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</si>
  <si>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</si>
  <si>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</si>
  <si>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</si>
  <si>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</si>
  <si>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</si>
  <si>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</si>
  <si>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</si>
  <si>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</si>
  <si>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</si>
  <si>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</si>
  <si>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</si>
  <si>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</si>
  <si>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</si>
  <si>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</si>
  <si>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</si>
  <si>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</si>
  <si>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</si>
  <si>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</si>
  <si>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</si>
  <si>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</si>
  <si>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</si>
  <si>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</si>
  <si>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</si>
  <si>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</si>
  <si>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</si>
  <si>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</si>
  <si>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</si>
  <si>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</si>
  <si>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</si>
  <si>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</si>
  <si>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</si>
  <si>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</si>
  <si>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</si>
  <si>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</si>
  <si>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</si>
  <si>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</si>
  <si>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</si>
  <si>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</si>
  <si>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</si>
  <si>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</si>
  <si>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</si>
  <si>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</si>
  <si>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</si>
  <si>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</si>
  <si>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</si>
  <si>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</si>
  <si>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</si>
  <si>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</si>
  <si>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</si>
  <si>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</si>
  <si>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</si>
  <si>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</si>
  <si>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</si>
  <si>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</si>
  <si>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</si>
  <si>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</si>
  <si>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</si>
  <si>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</si>
  <si>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</si>
  <si>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</si>
  <si>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</si>
  <si>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</si>
  <si>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</si>
  <si>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</si>
  <si>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</si>
  <si>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</si>
  <si>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</si>
  <si>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</si>
  <si>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</si>
  <si>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</si>
  <si>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</si>
  <si>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</si>
  <si>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</si>
  <si>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</si>
  <si>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</si>
  <si>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</si>
  <si>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</si>
  <si>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</si>
  <si>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</si>
  <si>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</si>
  <si>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</si>
  <si>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</si>
  <si>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</si>
  <si>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</si>
  <si>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</si>
  <si>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</si>
  <si>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</si>
  <si>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</si>
  <si>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</si>
  <si>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</si>
  <si>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</si>
  <si>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</si>
  <si>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</si>
  <si>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</si>
  <si>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</si>
  <si>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</si>
  <si>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</si>
  <si>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</si>
  <si>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</si>
  <si>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</si>
  <si>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</si>
  <si>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</si>
  <si>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</si>
  <si>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</si>
  <si>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</si>
  <si>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</si>
  <si>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</si>
  <si>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</si>
  <si>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</si>
  <si>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</si>
  <si>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</si>
  <si>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</si>
  <si>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</si>
  <si>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</si>
  <si>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</si>
  <si>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</si>
  <si>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</si>
  <si>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</si>
  <si>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</si>
  <si>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</si>
  <si>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</si>
  <si>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</si>
  <si>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</si>
  <si>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</si>
  <si>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</si>
  <si>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</si>
  <si>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</si>
  <si>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</si>
  <si>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</si>
  <si>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</si>
  <si>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</si>
  <si>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</si>
  <si>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</si>
  <si>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</si>
  <si>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</si>
  <si>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</si>
  <si>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</si>
  <si>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</si>
  <si>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</si>
  <si>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</si>
  <si>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</si>
  <si>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</si>
  <si>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</si>
  <si>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</si>
  <si>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</si>
  <si>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</si>
  <si>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</si>
  <si>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</si>
  <si>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</si>
  <si>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</si>
  <si>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</si>
  <si>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</si>
  <si>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</si>
  <si>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</si>
  <si>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</si>
  <si>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</si>
  <si>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</si>
  <si>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</si>
  <si>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</si>
  <si>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</si>
  <si>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</si>
  <si>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</si>
  <si>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</si>
  <si>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</si>
  <si>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</si>
  <si>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</si>
  <si>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</si>
  <si>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</si>
  <si>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</si>
  <si>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</si>
  <si>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</si>
  <si>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</si>
  <si>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</si>
  <si>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</si>
  <si>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</si>
  <si>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</si>
  <si>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</si>
  <si>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</si>
  <si>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</si>
  <si>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</si>
  <si>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</si>
  <si>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</si>
  <si>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</si>
  <si>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</si>
  <si>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</si>
  <si>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</si>
  <si>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</si>
  <si>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</si>
  <si>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</si>
  <si>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</si>
  <si>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</si>
  <si>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</si>
  <si>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</si>
  <si>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</si>
  <si>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</si>
  <si>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</si>
  <si>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</si>
  <si>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</si>
  <si>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</si>
  <si>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</si>
  <si>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</si>
  <si>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</si>
  <si>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</si>
  <si>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</si>
  <si>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</si>
  <si>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</si>
  <si>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</si>
  <si>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</si>
  <si>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</si>
  <si>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</si>
  <si>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</si>
  <si>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</si>
  <si>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</si>
  <si>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</si>
  <si>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</si>
  <si>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</si>
  <si>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</si>
  <si>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</si>
  <si>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</si>
  <si>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</si>
  <si>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</si>
  <si>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</si>
  <si>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</si>
  <si>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</si>
  <si>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</si>
  <si>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</si>
  <si>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</si>
  <si>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</si>
  <si>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</si>
  <si>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</si>
  <si>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</si>
  <si>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</si>
  <si>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</si>
  <si>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</si>
  <si>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</si>
  <si>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</si>
  <si>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</si>
  <si>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</si>
  <si>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</si>
  <si>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</si>
  <si>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</si>
  <si>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</si>
  <si>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</si>
  <si>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</si>
  <si>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</si>
  <si>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</si>
  <si>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</si>
  <si>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</si>
  <si>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</si>
  <si>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</si>
  <si>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</si>
  <si>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</si>
  <si>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</si>
  <si>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</si>
  <si>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</si>
  <si>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</si>
  <si>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</si>
  <si>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</si>
  <si>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</si>
  <si>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</si>
  <si>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</si>
  <si>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</si>
  <si>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</si>
  <si>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</si>
  <si>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</si>
  <si>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</si>
  <si>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</si>
  <si>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</si>
  <si>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</si>
  <si>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</si>
  <si>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</si>
  <si>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</si>
  <si>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</si>
  <si>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</si>
  <si>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</si>
  <si>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</si>
  <si>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</si>
  <si>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</si>
  <si>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</si>
  <si>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</si>
  <si>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</si>
  <si>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</si>
  <si>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</si>
  <si>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</si>
  <si>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</si>
  <si>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</si>
  <si>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</si>
  <si>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</si>
  <si>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</si>
  <si>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</si>
  <si>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</si>
  <si>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</si>
  <si>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</si>
  <si>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</si>
  <si>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</si>
  <si>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</si>
  <si>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</si>
  <si>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</si>
  <si>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</si>
  <si>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</si>
  <si>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</si>
  <si>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</si>
  <si>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</si>
  <si>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</si>
  <si>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</si>
  <si>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</si>
  <si>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</si>
  <si>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</si>
  <si>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</si>
  <si>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</si>
  <si>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</si>
  <si>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</si>
  <si>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</si>
  <si>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</si>
  <si>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</si>
  <si>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</si>
  <si>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</si>
  <si>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</si>
  <si>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</si>
  <si>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</si>
  <si>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</si>
  <si>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</si>
  <si>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</si>
  <si>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</si>
  <si>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</si>
  <si>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</si>
  <si>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</si>
  <si>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</si>
  <si>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</si>
  <si>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</si>
  <si>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</si>
  <si>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</si>
  <si>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</si>
  <si>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</si>
  <si>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</si>
  <si>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</si>
  <si>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</si>
  <si>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</si>
  <si>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</si>
  <si>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</si>
  <si>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</si>
  <si>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</si>
  <si>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</si>
  <si>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</si>
  <si>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</si>
  <si>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</si>
  <si>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</si>
  <si>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</si>
  <si>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</si>
  <si>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</si>
  <si>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</si>
  <si>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</si>
  <si>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</si>
  <si>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</si>
  <si>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</si>
  <si>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</si>
  <si>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</si>
  <si>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</si>
  <si>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</si>
  <si>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</si>
  <si>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</si>
  <si>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</si>
  <si>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</si>
  <si>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</si>
  <si>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</si>
  <si>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</si>
  <si>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</si>
  <si>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</si>
  <si>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</si>
  <si>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</si>
  <si>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</si>
  <si>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</si>
  <si>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</si>
  <si>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</si>
  <si>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</si>
  <si>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</si>
  <si>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</si>
  <si>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</si>
  <si>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</si>
  <si>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</si>
  <si>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</si>
  <si>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</si>
  <si>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</si>
  <si>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</si>
  <si>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</si>
  <si>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</si>
  <si>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</si>
  <si>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</si>
  <si>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</si>
  <si>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</si>
  <si>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</si>
  <si>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</si>
  <si>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</si>
  <si>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</si>
  <si>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</si>
  <si>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</si>
  <si>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</si>
  <si>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</si>
  <si>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</si>
  <si>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</si>
  <si>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</si>
  <si>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</si>
  <si>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</si>
  <si>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</si>
  <si>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</si>
  <si>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</si>
  <si>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</si>
  <si>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</si>
  <si>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</si>
  <si>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</si>
  <si>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</si>
  <si>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</si>
  <si>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</si>
  <si>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</si>
  <si>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</si>
  <si>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</si>
  <si>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</si>
  <si>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</si>
  <si>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</si>
  <si>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</si>
  <si>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</si>
  <si>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</si>
  <si>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</si>
  <si>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</si>
  <si>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</si>
  <si>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</si>
  <si>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</si>
  <si>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</si>
  <si>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</si>
  <si>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</si>
  <si>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</si>
  <si>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</si>
  <si>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</si>
  <si>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</si>
  <si>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</si>
  <si>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</si>
  <si>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</si>
  <si>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</si>
  <si>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</si>
  <si>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</si>
  <si>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</si>
  <si>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</si>
  <si>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</si>
  <si>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</si>
  <si>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</si>
  <si>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</si>
  <si>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</si>
  <si>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</si>
  <si>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</si>
  <si>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</si>
  <si>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</si>
  <si>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</si>
  <si>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</si>
  <si>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</si>
  <si>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</si>
  <si>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</si>
  <si>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</si>
  <si>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</si>
  <si>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</si>
  <si>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</si>
  <si>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</si>
  <si>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</si>
  <si>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</si>
  <si>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</si>
  <si>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</si>
  <si>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</si>
  <si>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</si>
  <si>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</si>
  <si>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</si>
  <si>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</si>
  <si>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</si>
  <si>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</si>
  <si>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</si>
  <si>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</si>
  <si>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</si>
  <si>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</si>
  <si>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</si>
  <si>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</si>
  <si>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</si>
  <si>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</si>
  <si>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</si>
  <si>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</si>
  <si>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</si>
  <si>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</si>
  <si>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</si>
  <si>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</si>
  <si>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</si>
  <si>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</si>
  <si>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</si>
  <si>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</si>
  <si>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</si>
  <si>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</si>
  <si>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</si>
  <si>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</si>
  <si>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</si>
  <si>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</si>
  <si>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</si>
  <si>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</si>
  <si>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</si>
  <si>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</si>
  <si>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</si>
  <si>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</si>
  <si>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</si>
  <si>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</si>
  <si>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</si>
  <si>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</si>
  <si>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</si>
  <si>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</si>
  <si>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</si>
  <si>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</si>
  <si>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</si>
  <si>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</si>
  <si>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</si>
  <si>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</si>
  <si>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</si>
  <si>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</si>
  <si>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</si>
  <si>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</si>
  <si>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</si>
  <si>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</si>
  <si>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</si>
  <si>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</si>
  <si>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</si>
  <si>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</si>
  <si>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</si>
  <si>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</si>
  <si>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</si>
  <si>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</si>
  <si>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</si>
  <si>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</si>
  <si>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</si>
  <si>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</si>
  <si>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</si>
  <si>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</si>
  <si>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</si>
  <si>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</si>
  <si>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</si>
  <si>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</si>
  <si>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</si>
  <si>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</si>
  <si>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</si>
  <si>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</si>
  <si>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</si>
  <si>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</si>
  <si>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</si>
  <si>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</si>
  <si>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</si>
  <si>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</si>
  <si>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</si>
  <si>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</si>
  <si>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</si>
  <si>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</si>
  <si>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</si>
  <si>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</si>
  <si>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</si>
  <si>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</si>
  <si>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</si>
  <si>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</si>
  <si>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</si>
  <si>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</si>
  <si>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</si>
  <si>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</si>
  <si>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</si>
  <si>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</si>
  <si>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</si>
  <si>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</si>
  <si>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</si>
  <si>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</si>
  <si>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</si>
  <si>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</si>
  <si>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</si>
  <si>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</si>
  <si>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</si>
  <si>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</si>
  <si>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</si>
  <si>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</si>
  <si>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</si>
  <si>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</si>
  <si>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</si>
  <si>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</si>
  <si>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</si>
  <si>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</si>
  <si>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</si>
  <si>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</si>
  <si>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</si>
  <si>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</si>
  <si>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</si>
  <si>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</si>
  <si>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</si>
  <si>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</si>
  <si>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</si>
  <si>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</si>
  <si>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</si>
  <si>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</si>
  <si>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</si>
  <si>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</si>
  <si>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</si>
  <si>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</si>
  <si>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</si>
  <si>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</si>
  <si>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</si>
  <si>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</si>
  <si>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</si>
  <si>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</si>
  <si>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</si>
  <si>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</si>
  <si>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</si>
  <si>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</si>
  <si>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</si>
  <si>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</si>
  <si>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</si>
  <si>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</si>
  <si>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</si>
  <si>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</si>
  <si>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</si>
  <si>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</si>
  <si>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</si>
  <si>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</si>
  <si>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</si>
  <si>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</si>
  <si>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</si>
  <si>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</si>
  <si>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</si>
  <si>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</si>
  <si>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</si>
  <si>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</si>
  <si>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</si>
  <si>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</si>
  <si>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</si>
  <si>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</si>
  <si>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</si>
  <si>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</si>
  <si>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</si>
  <si>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</si>
  <si>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</si>
  <si>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</si>
  <si>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</si>
  <si>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</si>
  <si>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</si>
  <si>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</si>
  <si>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</si>
  <si>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</si>
  <si>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</si>
  <si>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</si>
  <si>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</si>
  <si>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</si>
  <si>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</si>
  <si>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</si>
  <si>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</si>
  <si>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</si>
  <si>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</si>
  <si>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</si>
  <si>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</si>
  <si>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</si>
  <si>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</si>
  <si>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</si>
  <si>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</si>
  <si>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</si>
  <si>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</si>
  <si>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</si>
  <si>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</si>
  <si>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</si>
  <si>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</si>
  <si>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</si>
  <si>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</si>
  <si>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</si>
  <si>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</si>
  <si>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</si>
  <si>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</si>
  <si>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</si>
  <si>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</si>
  <si>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</si>
  <si>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</si>
  <si>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</si>
  <si>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</si>
  <si>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</si>
  <si>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</si>
  <si>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</si>
  <si>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</si>
  <si>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</si>
  <si>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</si>
  <si>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</si>
  <si>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</si>
  <si>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</si>
  <si>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</si>
  <si>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</si>
  <si>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</si>
  <si>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</si>
  <si>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</si>
  <si>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</si>
  <si>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</si>
  <si>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</si>
  <si>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</si>
  <si>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</si>
  <si>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</si>
  <si>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</si>
  <si>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</si>
  <si>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</si>
  <si>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</si>
  <si>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</si>
  <si>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</si>
  <si>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</si>
  <si>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</si>
  <si>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</si>
  <si>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</si>
  <si>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</si>
  <si>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</si>
  <si>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</si>
  <si>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</si>
  <si>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</si>
  <si>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</si>
  <si>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</si>
  <si>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</si>
  <si>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</si>
  <si>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</si>
  <si>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</si>
  <si>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</si>
  <si>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</si>
  <si>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</si>
  <si>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</si>
  <si>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</si>
  <si>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</si>
  <si>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</si>
  <si>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</si>
  <si>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</si>
  <si>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</si>
  <si>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</si>
  <si>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</si>
  <si>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</si>
  <si>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</si>
  <si>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</si>
  <si>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</si>
  <si>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</si>
  <si>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</si>
  <si>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</si>
  <si>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</si>
  <si>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</si>
  <si>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</si>
  <si>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</si>
  <si>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</si>
  <si>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</si>
  <si>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</si>
  <si>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</si>
  <si>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</si>
  <si>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</si>
  <si>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</si>
  <si>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</si>
  <si>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</si>
  <si>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</si>
  <si>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</si>
  <si>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</si>
  <si>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</si>
  <si>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</si>
  <si>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</si>
  <si>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</si>
  <si>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</si>
  <si>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</si>
  <si>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</si>
  <si>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</si>
  <si>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</si>
  <si>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</si>
  <si>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</si>
  <si>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</si>
  <si>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</si>
  <si>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</si>
  <si>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</si>
  <si>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</si>
  <si>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</si>
  <si>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</si>
  <si>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</si>
  <si>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</si>
  <si>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</si>
  <si>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</si>
  <si>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</si>
  <si>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</si>
  <si>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</si>
  <si>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</si>
  <si>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</si>
  <si>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</si>
  <si>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</si>
  <si>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</si>
  <si>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</si>
  <si>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</si>
  <si>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</si>
  <si>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</si>
  <si>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</si>
  <si>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</si>
  <si>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</si>
  <si>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</si>
  <si>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</si>
  <si>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</si>
  <si>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</si>
  <si>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</si>
  <si>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</si>
  <si>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</si>
  <si>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</si>
  <si>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</si>
  <si>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</si>
  <si>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</si>
  <si>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</si>
  <si>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</si>
  <si>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</si>
  <si>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</si>
  <si>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</si>
  <si>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</si>
  <si>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</si>
  <si>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</si>
  <si>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</si>
  <si>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</si>
  <si>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</si>
  <si>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</si>
  <si>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</si>
  <si>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</si>
  <si>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</si>
  <si>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</si>
  <si>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</si>
  <si>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</si>
  <si>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</si>
  <si>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</si>
  <si>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</si>
  <si>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</si>
  <si>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</si>
  <si>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</si>
  <si>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</si>
  <si>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</si>
  <si>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</si>
  <si>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</si>
  <si>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</si>
  <si>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</si>
  <si>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</si>
  <si>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</si>
  <si>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</si>
  <si>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</si>
  <si>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</si>
  <si>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</si>
  <si>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</si>
  <si>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</si>
  <si>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</si>
  <si>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</si>
  <si>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</si>
  <si>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</si>
  <si>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</si>
  <si>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</si>
  <si>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</si>
  <si>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</si>
  <si>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</si>
  <si>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</si>
  <si>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</si>
  <si>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</si>
  <si>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</si>
  <si>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</si>
  <si>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</si>
  <si>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</si>
  <si>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</si>
  <si>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</si>
  <si>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</si>
  <si>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</si>
  <si>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</si>
  <si>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</si>
  <si>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</si>
  <si>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</si>
  <si>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</si>
  <si>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</si>
  <si>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</si>
  <si>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</si>
  <si>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</si>
  <si>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</si>
  <si>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</si>
  <si>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</si>
  <si>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</si>
  <si>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</si>
  <si>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</si>
  <si>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</si>
  <si>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</si>
  <si>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</si>
  <si>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</si>
  <si>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</si>
  <si>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</si>
  <si>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</si>
  <si>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</si>
  <si>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</si>
  <si>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</si>
  <si>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</si>
  <si>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</si>
  <si>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</si>
  <si>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</si>
  <si>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</si>
  <si>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</si>
  <si>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</si>
  <si>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</si>
  <si>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</si>
  <si>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</si>
  <si>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</si>
  <si>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</si>
  <si>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</si>
  <si>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</si>
  <si>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</si>
  <si>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</si>
  <si>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</si>
  <si>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</si>
  <si>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</si>
  <si>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</si>
  <si>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</si>
  <si>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</si>
  <si>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</si>
  <si>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</si>
  <si>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</si>
  <si>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</si>
  <si>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</si>
  <si>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</si>
  <si>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</si>
  <si>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</si>
  <si>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</si>
  <si>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</si>
  <si>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</si>
  <si>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</si>
  <si>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</si>
  <si>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</si>
  <si>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</si>
  <si>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</si>
  <si>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</si>
  <si>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</si>
  <si>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</si>
  <si>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</si>
  <si>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</si>
  <si>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</si>
  <si>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</si>
  <si>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</si>
  <si>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</si>
  <si>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</si>
  <si>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</si>
  <si>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</si>
  <si>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</si>
  <si>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</si>
  <si>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</si>
  <si>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</si>
  <si>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</si>
  <si>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</si>
  <si>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</si>
  <si>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</si>
  <si>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</si>
  <si>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</si>
  <si>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</si>
  <si>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</si>
  <si>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</si>
  <si>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</si>
  <si>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</si>
  <si>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</si>
  <si>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</si>
  <si>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</si>
  <si>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</si>
  <si>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</si>
  <si>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</si>
  <si>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</si>
  <si>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</si>
  <si>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</si>
  <si>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</si>
  <si>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</si>
  <si>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</si>
  <si>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</si>
  <si>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</si>
  <si>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</si>
  <si>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</si>
  <si>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</si>
  <si>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</si>
  <si>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</si>
  <si>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</si>
  <si>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</si>
  <si>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</si>
  <si>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</si>
  <si>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</si>
  <si>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</si>
  <si>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</si>
  <si>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</si>
  <si>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</si>
  <si>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</si>
  <si>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</si>
  <si>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</si>
  <si>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</si>
  <si>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</si>
  <si>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</si>
  <si>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</si>
  <si>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</si>
  <si>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</si>
  <si>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</si>
  <si>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</si>
  <si>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</si>
  <si>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</si>
  <si>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</si>
  <si>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</si>
  <si>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</si>
  <si>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</si>
  <si>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</si>
  <si>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</si>
  <si>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</si>
  <si>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</si>
  <si>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</si>
  <si>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</si>
  <si>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</si>
  <si>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</si>
  <si>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</si>
  <si>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</si>
  <si>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</si>
  <si>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</si>
  <si>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</si>
  <si>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</si>
  <si>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</si>
  <si>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</si>
  <si>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</si>
  <si>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</si>
  <si>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</si>
  <si>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</si>
  <si>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</si>
  <si>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</si>
  <si>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</si>
  <si>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</si>
  <si>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</si>
  <si>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</si>
  <si>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</si>
  <si>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</si>
  <si>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</si>
  <si>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</si>
  <si>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</si>
  <si>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</si>
  <si>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</si>
  <si>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</si>
  <si>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</si>
  <si>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</si>
  <si>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</si>
  <si>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</si>
  <si>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</si>
  <si>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</si>
  <si>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</si>
  <si>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</si>
  <si>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</si>
  <si>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</si>
  <si>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</si>
  <si>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</si>
  <si>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</si>
  <si>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</si>
  <si>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</si>
  <si>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</si>
  <si>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</si>
  <si>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</si>
  <si>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</si>
  <si>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</si>
  <si>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</si>
  <si>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</si>
  <si>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</si>
  <si>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</si>
  <si>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</si>
  <si>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</si>
  <si>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</si>
  <si>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</si>
  <si>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</si>
  <si>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</si>
  <si>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</si>
  <si>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</si>
  <si>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</si>
  <si>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</si>
  <si>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</si>
  <si>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</si>
  <si>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</si>
  <si>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</si>
  <si>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</si>
  <si>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</si>
  <si>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</si>
  <si>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</si>
  <si>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</si>
  <si>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</si>
  <si>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</si>
  <si>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</si>
  <si>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</si>
  <si>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</si>
  <si>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</si>
  <si>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</si>
  <si>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</si>
  <si>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</si>
  <si>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</si>
  <si>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</si>
  <si>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</si>
  <si>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</si>
  <si>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</si>
  <si>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</si>
  <si>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</si>
  <si>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</si>
  <si>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</si>
  <si>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</si>
  <si>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</si>
  <si>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</si>
  <si>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</si>
  <si>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</si>
  <si>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</si>
  <si>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</si>
  <si>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</si>
  <si>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</si>
  <si>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</si>
  <si>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</si>
  <si>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</si>
  <si>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</si>
  <si>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</si>
  <si>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</si>
  <si>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</si>
  <si>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</si>
  <si>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</si>
  <si>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</si>
  <si>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</si>
  <si>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</si>
  <si>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</si>
  <si>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</si>
  <si>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</si>
  <si>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</si>
  <si>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</si>
  <si>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</si>
  <si>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</si>
  <si>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</si>
  <si>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</si>
  <si>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</si>
  <si>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</si>
  <si>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</si>
  <si>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</si>
  <si>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</si>
  <si>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</si>
  <si>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</si>
  <si>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</si>
  <si>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</si>
  <si>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</si>
  <si>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</si>
  <si>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</si>
  <si>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</si>
  <si>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</si>
  <si>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</si>
  <si>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</si>
  <si>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</si>
  <si>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</si>
  <si>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</si>
  <si>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</si>
  <si>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</si>
  <si>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</si>
  <si>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</si>
  <si>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</si>
  <si>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</si>
  <si>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</si>
  <si>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</si>
  <si>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</si>
  <si>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</si>
  <si>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</si>
  <si>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</si>
  <si>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</si>
  <si>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</si>
  <si>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</si>
  <si>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</si>
  <si>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</si>
  <si>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</si>
  <si>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</si>
  <si>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</si>
  <si>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</si>
  <si>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</si>
  <si>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</si>
  <si>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</si>
  <si>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</si>
  <si>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</si>
  <si>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</si>
  <si>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</si>
  <si>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</si>
  <si>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</si>
  <si>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</si>
  <si>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</si>
  <si>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</si>
  <si>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</si>
  <si>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</si>
  <si>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</si>
  <si>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</si>
  <si>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</si>
  <si>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</si>
  <si>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</si>
  <si>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</si>
  <si>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</si>
  <si>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</si>
  <si>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</si>
  <si>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</si>
  <si>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</si>
  <si>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</si>
  <si>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</si>
  <si>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</si>
  <si>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</si>
  <si>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</si>
  <si>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</si>
  <si>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</si>
  <si>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</si>
  <si>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</si>
  <si>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</si>
  <si>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</si>
  <si>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</si>
  <si>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</si>
  <si>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</si>
  <si>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</si>
  <si>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</si>
  <si>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</si>
  <si>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</si>
  <si>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</si>
  <si>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</si>
  <si>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</si>
  <si>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</si>
  <si>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</si>
  <si>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</si>
  <si>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</si>
  <si>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</si>
  <si>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</si>
  <si>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</si>
  <si>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</si>
  <si>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</si>
  <si>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</si>
  <si>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</si>
  <si>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</si>
  <si>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</si>
  <si>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</si>
  <si>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</si>
  <si>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</si>
  <si>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</si>
  <si>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</si>
  <si>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</si>
  <si>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</si>
  <si>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</si>
  <si>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</si>
  <si>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</si>
  <si>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</si>
  <si>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</si>
  <si>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</si>
  <si>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</si>
  <si>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</si>
  <si>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</si>
  <si>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</si>
  <si>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</si>
  <si>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</si>
  <si>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</si>
  <si>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</si>
  <si>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</si>
  <si>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</si>
  <si>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</si>
  <si>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</si>
  <si>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</si>
  <si>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</si>
  <si>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</si>
  <si>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</si>
  <si>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</si>
  <si>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</si>
  <si>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</si>
  <si>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</si>
  <si>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</si>
  <si>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</si>
  <si>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</si>
  <si>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</si>
  <si>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</si>
  <si>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</si>
  <si>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</si>
  <si>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</si>
  <si>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</si>
  <si>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</si>
  <si>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</si>
  <si>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</si>
  <si>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</si>
  <si>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</si>
  <si>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</si>
  <si>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</si>
  <si>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</si>
  <si>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</si>
  <si>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</si>
  <si>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</si>
  <si>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</si>
  <si>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</si>
  <si>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</si>
  <si>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</si>
  <si>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</si>
  <si>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</si>
  <si>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</si>
  <si>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</si>
  <si>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</si>
  <si>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</si>
  <si>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</si>
  <si>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</si>
  <si>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</si>
  <si>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</si>
  <si>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</si>
  <si>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</si>
  <si>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</si>
  <si>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</si>
  <si>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</si>
  <si>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</si>
  <si>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</si>
  <si>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</si>
  <si>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</si>
  <si>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</si>
  <si>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</si>
  <si>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</si>
  <si>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</si>
  <si>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</si>
  <si>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</si>
  <si>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</si>
  <si>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</si>
  <si>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</si>
  <si>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</si>
  <si>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</si>
  <si>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</si>
  <si>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</si>
  <si>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</si>
  <si>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</si>
  <si>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</si>
  <si>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</si>
  <si>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</si>
  <si>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</si>
  <si>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</si>
  <si>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</si>
  <si>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</si>
  <si>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</si>
  <si>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</si>
  <si>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</si>
  <si>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</si>
  <si>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</si>
  <si>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</si>
  <si>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</si>
  <si>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</si>
  <si>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</si>
  <si>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</si>
  <si>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</si>
  <si>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</si>
  <si>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</si>
  <si>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</si>
  <si>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</si>
  <si>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</si>
  <si>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</si>
  <si>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</si>
  <si>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</si>
  <si>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</si>
  <si>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</si>
  <si>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</si>
  <si>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</si>
  <si>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</si>
  <si>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</si>
  <si>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</si>
  <si>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</si>
  <si>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</si>
  <si>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</si>
  <si>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</si>
  <si>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</si>
  <si>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</si>
  <si>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</si>
  <si>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</si>
  <si>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</si>
  <si>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</si>
  <si>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</si>
  <si>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</si>
  <si>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</si>
  <si>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</si>
  <si>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</si>
  <si>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</si>
  <si>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</si>
  <si>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</si>
  <si>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</si>
  <si>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</si>
  <si>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</si>
  <si>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</si>
  <si>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</si>
  <si>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</si>
  <si>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</si>
  <si>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</si>
  <si>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</si>
  <si>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</si>
  <si>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</si>
  <si>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</si>
  <si>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</si>
  <si>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</si>
  <si>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</si>
  <si>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</si>
  <si>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</si>
  <si>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</si>
  <si>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</si>
  <si>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</si>
  <si>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</si>
  <si>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</si>
  <si>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</si>
  <si>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</si>
  <si>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</si>
  <si>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</si>
  <si>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</si>
  <si>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</si>
  <si>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</si>
  <si>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</si>
  <si>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</si>
  <si>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</si>
  <si>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</si>
  <si>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</si>
  <si>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</si>
  <si>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</si>
  <si>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</si>
  <si>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</si>
  <si>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</si>
  <si>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</si>
  <si>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</si>
  <si>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</si>
  <si>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</si>
  <si>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</si>
  <si>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</si>
  <si>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</si>
  <si>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</si>
  <si>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</si>
  <si>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</si>
  <si>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</si>
  <si>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</si>
  <si>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</si>
  <si>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</si>
  <si>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</si>
  <si>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</si>
  <si>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</si>
  <si>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</si>
  <si>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</si>
  <si>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</si>
  <si>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</si>
  <si>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</si>
  <si>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</si>
  <si>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</si>
  <si>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</si>
  <si>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</si>
  <si>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</si>
  <si>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</si>
  <si>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</si>
  <si>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</si>
  <si>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</si>
  <si>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</si>
  <si>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</si>
  <si>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</si>
  <si>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</si>
  <si>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</si>
  <si>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</si>
  <si>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</si>
  <si>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</si>
  <si>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</si>
  <si>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</si>
  <si>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</si>
  <si>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</si>
  <si>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</si>
  <si>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</si>
  <si>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</si>
  <si>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</si>
  <si>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</si>
  <si>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</si>
  <si>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</si>
  <si>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</si>
  <si>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</si>
  <si>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</si>
  <si>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</si>
  <si>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</si>
  <si>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</si>
  <si>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</si>
  <si>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</si>
  <si>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</si>
  <si>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</si>
  <si>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</si>
  <si>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</si>
  <si>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</si>
  <si>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</si>
  <si>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</si>
  <si>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</si>
  <si>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</si>
  <si>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</si>
  <si>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</si>
  <si>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</si>
  <si>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</si>
  <si>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</si>
  <si>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</si>
  <si>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</si>
  <si>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</si>
  <si>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</si>
  <si>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</si>
  <si>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</si>
  <si>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</si>
  <si>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</si>
  <si>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</si>
  <si>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</si>
  <si>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</si>
  <si>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</si>
  <si>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</si>
  <si>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</si>
  <si>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</si>
  <si>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</si>
  <si>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</si>
  <si>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</si>
  <si>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</si>
  <si>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</si>
  <si>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</si>
  <si>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</si>
  <si>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</si>
  <si>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</si>
  <si>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</si>
  <si>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</si>
  <si>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</si>
  <si>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</si>
  <si>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</si>
  <si>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</si>
  <si>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</si>
  <si>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</si>
  <si>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</si>
  <si>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</si>
  <si>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</si>
  <si>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</si>
  <si>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</si>
  <si>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</si>
  <si>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</si>
  <si>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</si>
  <si>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</si>
  <si>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</si>
  <si>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</si>
  <si>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</si>
  <si>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</si>
  <si>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</si>
  <si>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</si>
  <si>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</si>
  <si>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</si>
  <si>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</si>
  <si>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</si>
  <si>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</si>
  <si>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</si>
  <si>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</si>
  <si>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</si>
  <si>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</si>
  <si>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</si>
  <si>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</si>
  <si>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</si>
  <si>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</si>
  <si>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</si>
  <si>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</si>
  <si>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</si>
  <si>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</si>
  <si>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</si>
  <si>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</si>
  <si>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</si>
  <si>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</si>
  <si>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</si>
  <si>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</si>
  <si>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</si>
  <si>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</si>
  <si>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</si>
  <si>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</si>
  <si>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</si>
  <si>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</si>
  <si>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</si>
  <si>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</si>
  <si>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</si>
  <si>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</si>
  <si>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</si>
  <si>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</si>
  <si>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</si>
  <si>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</si>
  <si>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</si>
  <si>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</si>
  <si>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</si>
  <si>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</si>
  <si>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</si>
  <si>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</si>
  <si>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</si>
  <si>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</si>
  <si>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</si>
  <si>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</si>
  <si>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</si>
  <si>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</si>
  <si>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</si>
  <si>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</si>
  <si>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</si>
  <si>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</si>
  <si>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</si>
  <si>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</si>
  <si>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</si>
  <si>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</si>
  <si>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</si>
  <si>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</si>
  <si>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</si>
  <si>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</si>
  <si>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</si>
  <si>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</si>
  <si>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</si>
  <si>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</si>
  <si>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</si>
  <si>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</si>
  <si>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</si>
  <si>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</si>
  <si>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</si>
  <si>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</si>
  <si>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</si>
  <si>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</si>
  <si>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</si>
  <si>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</si>
  <si>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</si>
  <si>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</si>
  <si>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</si>
  <si>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</si>
  <si>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</si>
  <si>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</si>
  <si>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</si>
  <si>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</si>
  <si>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</si>
  <si>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</si>
  <si>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</si>
  <si>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</si>
  <si>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</si>
  <si>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</si>
  <si>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</si>
  <si>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</si>
  <si>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</si>
  <si>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</si>
  <si>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</si>
  <si>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</si>
  <si>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</si>
  <si>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</si>
  <si>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</si>
  <si>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</si>
  <si>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</si>
  <si>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</si>
  <si>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</si>
  <si>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</si>
  <si>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</si>
  <si>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</si>
  <si>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</si>
  <si>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</si>
  <si>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</si>
  <si>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</si>
  <si>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</si>
  <si>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</si>
  <si>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</si>
  <si>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</si>
  <si>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</si>
  <si>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</si>
  <si>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</si>
  <si>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</si>
  <si>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</si>
  <si>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</si>
  <si>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</si>
  <si>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</si>
  <si>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</si>
  <si>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</si>
  <si>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</si>
  <si>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</si>
  <si>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</si>
  <si>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</si>
  <si>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</si>
  <si>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</si>
  <si>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</si>
  <si>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</si>
  <si>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</si>
  <si>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</si>
  <si>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</si>
  <si>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</si>
  <si>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</si>
  <si>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</si>
  <si>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</si>
  <si>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</si>
  <si>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</si>
  <si>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</si>
  <si>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</si>
  <si>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</si>
  <si>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</si>
  <si>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</si>
  <si>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</si>
  <si>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</si>
  <si>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</si>
  <si>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</si>
  <si>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</si>
  <si>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</si>
  <si>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</si>
  <si>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</si>
  <si>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</si>
  <si>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</si>
  <si>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</si>
  <si>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</si>
  <si>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</si>
  <si>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</si>
  <si>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</si>
  <si>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</si>
  <si>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</si>
  <si>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</si>
  <si>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</si>
  <si>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</si>
  <si>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</si>
  <si>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</si>
  <si>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</si>
  <si>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</si>
  <si>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</si>
  <si>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</si>
  <si>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</si>
  <si>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</si>
  <si>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</si>
  <si>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</si>
  <si>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</si>
  <si>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</si>
  <si>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</si>
  <si>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</si>
  <si>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</si>
  <si>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</si>
  <si>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</si>
  <si>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</si>
  <si>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</si>
  <si>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</si>
  <si>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</si>
  <si>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</si>
  <si>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</si>
  <si>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</si>
  <si>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</si>
  <si>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</si>
  <si>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</si>
  <si>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</si>
  <si>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</si>
  <si>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</si>
  <si>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</si>
  <si>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</si>
  <si>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</si>
  <si>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</si>
  <si>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</si>
  <si>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</si>
  <si>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</si>
  <si>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</si>
  <si>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</si>
  <si>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</si>
  <si>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</si>
  <si>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</si>
  <si>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</si>
  <si>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</si>
  <si>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</si>
  <si>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</si>
  <si>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</si>
  <si>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</si>
  <si>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</si>
  <si>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</si>
  <si>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</si>
  <si>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</si>
  <si>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</si>
  <si>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</si>
  <si>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</si>
  <si>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</si>
  <si>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</si>
  <si>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</si>
  <si>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</si>
  <si>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</si>
  <si>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</si>
  <si>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</si>
  <si>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</si>
  <si>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</si>
  <si>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</si>
  <si>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</si>
  <si>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</si>
  <si>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</si>
  <si>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</si>
  <si>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</si>
  <si>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</si>
  <si>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</si>
  <si>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</si>
  <si>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</si>
  <si>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</si>
  <si>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</si>
  <si>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</si>
  <si>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</si>
  <si>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</si>
  <si>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</si>
  <si>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</si>
  <si>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</si>
  <si>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</si>
  <si>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</si>
  <si>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</si>
  <si>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</si>
  <si>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</si>
  <si>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</si>
  <si>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</si>
  <si>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</si>
  <si>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</si>
  <si>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</si>
  <si>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</si>
  <si>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</si>
  <si>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</si>
  <si>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</si>
  <si>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</si>
  <si>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</si>
  <si>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</si>
  <si>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</si>
  <si>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</si>
  <si>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</si>
  <si>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</si>
  <si>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</si>
  <si>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</si>
  <si>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</si>
  <si>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</si>
  <si>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</si>
  <si>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</si>
  <si>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</si>
  <si>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</si>
  <si>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</si>
  <si>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</si>
  <si>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</si>
  <si>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</si>
  <si>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</si>
  <si>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</si>
  <si>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</si>
  <si>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</si>
  <si>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</si>
  <si>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</si>
  <si>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</si>
  <si>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</si>
  <si>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</si>
  <si>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</si>
  <si>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</si>
  <si>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</si>
  <si>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</si>
  <si>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</si>
  <si>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</si>
  <si>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</si>
  <si>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</si>
  <si>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</si>
  <si>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</si>
  <si>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</si>
  <si>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</si>
  <si>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</si>
  <si>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</si>
  <si>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</si>
  <si>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</si>
  <si>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</si>
  <si>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</si>
  <si>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</si>
  <si>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</si>
  <si>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</si>
  <si>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</si>
  <si>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</si>
  <si>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</si>
  <si>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</si>
  <si>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</si>
  <si>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</si>
  <si>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</si>
  <si>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</si>
  <si>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</si>
  <si>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</si>
  <si>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</si>
  <si>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</si>
  <si>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</si>
  <si>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</si>
  <si>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</si>
  <si>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</si>
  <si>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</si>
  <si>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</si>
  <si>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</si>
  <si>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</si>
  <si>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</si>
  <si>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</si>
  <si>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</si>
  <si>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</si>
  <si>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</si>
  <si>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</si>
  <si>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</si>
  <si>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</si>
  <si>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</si>
  <si>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</si>
  <si>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</si>
  <si>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</si>
  <si>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</si>
  <si>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</si>
  <si>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</si>
  <si>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</si>
  <si>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</si>
  <si>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</si>
  <si>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</si>
  <si>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</si>
  <si>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</si>
  <si>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</si>
  <si>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</si>
  <si>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</si>
  <si>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</si>
  <si>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</si>
  <si>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</si>
  <si>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</si>
  <si>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</si>
  <si>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</si>
  <si>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</si>
  <si>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</si>
  <si>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</si>
  <si>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</si>
  <si>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</si>
  <si>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</si>
  <si>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</si>
  <si>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</si>
  <si>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</si>
  <si>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</si>
  <si>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</si>
  <si>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</si>
  <si>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</si>
  <si>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</si>
  <si>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</si>
  <si>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</si>
  <si>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</si>
  <si>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</si>
  <si>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</si>
  <si>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</si>
  <si>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</si>
  <si>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</si>
  <si>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</si>
  <si>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</si>
  <si>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</si>
  <si>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</si>
  <si>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</si>
  <si>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</si>
  <si>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</si>
  <si>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</si>
  <si>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</si>
  <si>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</si>
  <si>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</si>
  <si>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</si>
  <si>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</si>
  <si>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</si>
  <si>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</si>
  <si>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</si>
  <si>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</si>
  <si>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</si>
  <si>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</si>
  <si>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</si>
  <si>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</si>
  <si>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</si>
  <si>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</si>
  <si>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</si>
  <si>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</si>
  <si>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</si>
  <si>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</si>
  <si>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</si>
  <si>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</si>
  <si>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</si>
  <si>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</si>
  <si>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</si>
  <si>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</si>
  <si>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</si>
  <si>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</si>
  <si>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</si>
  <si>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</si>
  <si>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</si>
  <si>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</si>
  <si>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</si>
  <si>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</si>
  <si>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</si>
  <si>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</si>
  <si>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</si>
  <si>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</si>
  <si>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</si>
  <si>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</si>
  <si>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</si>
  <si>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</si>
  <si>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</si>
  <si>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</si>
  <si>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</si>
  <si>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</si>
  <si>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</si>
  <si>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</si>
  <si>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</si>
  <si>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</si>
  <si>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</si>
  <si>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</si>
  <si>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</si>
  <si>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</si>
  <si>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</si>
  <si>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</si>
  <si>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</si>
  <si>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</si>
  <si>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</si>
  <si>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</si>
  <si>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</si>
  <si>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</si>
  <si>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</si>
  <si>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</si>
  <si>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</si>
  <si>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</si>
  <si>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</si>
  <si>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</si>
  <si>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</si>
  <si>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</si>
  <si>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</si>
  <si>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</si>
  <si>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</si>
  <si>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</si>
  <si>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</si>
  <si>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</si>
  <si>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</si>
  <si>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</si>
  <si>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</si>
  <si>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</si>
  <si>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</si>
  <si>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</si>
  <si>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</si>
  <si>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</si>
  <si>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</si>
  <si>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</si>
  <si>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</si>
  <si>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</si>
  <si>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</si>
  <si>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</si>
  <si>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</si>
  <si>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</si>
  <si>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</si>
  <si>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</si>
  <si>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</si>
  <si>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</si>
  <si>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</si>
  <si>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</si>
  <si>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</si>
  <si>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</si>
  <si>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</si>
  <si>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</si>
  <si>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</si>
  <si>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</si>
  <si>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</si>
  <si>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</si>
  <si>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</si>
  <si>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</si>
  <si>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</si>
  <si>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</si>
  <si>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</si>
  <si>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</si>
  <si>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</si>
  <si>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</si>
  <si>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</si>
  <si>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</si>
  <si>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</si>
  <si>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</si>
  <si>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</si>
  <si>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</si>
  <si>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</si>
  <si>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</si>
  <si>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</si>
  <si>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</si>
  <si>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</si>
  <si>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</si>
  <si>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</si>
  <si>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</si>
  <si>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</si>
  <si>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</si>
  <si>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</si>
  <si>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</si>
  <si>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</si>
  <si>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</si>
  <si>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</si>
  <si>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</si>
  <si>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</si>
  <si>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</si>
  <si>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</si>
  <si>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</si>
  <si>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</si>
  <si>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</si>
  <si>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</si>
  <si>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</si>
  <si>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</si>
  <si>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</si>
  <si>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</si>
  <si>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</si>
  <si>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</si>
  <si>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</si>
  <si>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</si>
  <si>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</si>
  <si>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</si>
  <si>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</si>
  <si>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</si>
  <si>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</si>
  <si>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</si>
  <si>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</si>
  <si>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</si>
  <si>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</si>
  <si>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</si>
  <si>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</si>
  <si>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</si>
  <si>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</si>
  <si>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</si>
  <si>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</si>
  <si>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</si>
  <si>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</si>
  <si>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</si>
  <si>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</si>
  <si>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</si>
  <si>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</si>
  <si>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</si>
  <si>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</si>
  <si>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</si>
  <si>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</si>
  <si>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</si>
  <si>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</si>
  <si>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</si>
  <si>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</si>
  <si>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</si>
  <si>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</si>
  <si>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</si>
  <si>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</si>
  <si>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</si>
  <si>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</si>
  <si>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</si>
  <si>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</si>
  <si>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</si>
  <si>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</si>
  <si>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</si>
  <si>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</si>
  <si>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</si>
  <si>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</si>
  <si>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</si>
  <si>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</si>
  <si>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</si>
  <si>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</si>
  <si>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</si>
  <si>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</si>
  <si>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</si>
  <si>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</si>
  <si>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</si>
  <si>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</si>
  <si>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</si>
  <si>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</si>
  <si>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</si>
  <si>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</si>
  <si>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</si>
  <si>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</si>
  <si>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</si>
  <si>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</si>
  <si>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</si>
  <si>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</si>
  <si>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</si>
  <si>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</si>
  <si>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</si>
  <si>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</si>
  <si>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</si>
  <si>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</si>
  <si>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</si>
  <si>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</si>
  <si>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</si>
  <si>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</si>
  <si>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</si>
  <si>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</si>
  <si>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</si>
  <si>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</si>
  <si>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</si>
  <si>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</si>
  <si>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</si>
  <si>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</si>
  <si>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</si>
  <si>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</si>
  <si>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</si>
  <si>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</si>
  <si>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</si>
  <si>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</si>
  <si>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</si>
  <si>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</si>
  <si>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</si>
  <si>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</si>
  <si>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</si>
  <si>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</si>
  <si>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</si>
  <si>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</si>
  <si>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</si>
  <si>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</si>
  <si>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</si>
  <si>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</si>
  <si>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</si>
  <si>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</si>
  <si>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</si>
  <si>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</si>
  <si>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</si>
  <si>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</si>
  <si>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</si>
  <si>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</si>
  <si>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</si>
  <si>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</si>
  <si>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</si>
  <si>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</si>
  <si>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</si>
  <si>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</si>
  <si>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</si>
  <si>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</si>
  <si>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</si>
  <si>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</si>
  <si>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</si>
  <si>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</si>
  <si>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</si>
  <si>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</si>
  <si>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</si>
  <si>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</si>
  <si>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</si>
  <si>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</si>
  <si>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</si>
  <si>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</si>
  <si>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</si>
  <si>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</si>
  <si>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</si>
  <si>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</si>
  <si>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</si>
  <si>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</si>
  <si>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</si>
  <si>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</si>
  <si>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</si>
  <si>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</si>
  <si>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</si>
  <si>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</si>
  <si>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</si>
  <si>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</si>
  <si>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</si>
  <si>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</si>
  <si>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</si>
  <si>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</si>
  <si>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</si>
  <si>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</si>
  <si>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</si>
  <si>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</si>
  <si>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</si>
  <si>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</si>
  <si>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</si>
  <si>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</si>
  <si>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</si>
  <si>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</si>
  <si>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</si>
  <si>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</si>
  <si>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</si>
  <si>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</si>
  <si>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</si>
  <si>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</si>
  <si>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</si>
  <si>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</si>
  <si>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</si>
  <si>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</si>
  <si>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</si>
  <si>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</si>
  <si>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</si>
  <si>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</si>
  <si>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</si>
  <si>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</si>
  <si>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</si>
  <si>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</si>
  <si>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</si>
  <si>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</si>
  <si>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</si>
  <si>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</si>
  <si>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</si>
  <si>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</si>
  <si>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</si>
  <si>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</si>
  <si>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</si>
  <si>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</si>
  <si>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</si>
  <si>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</si>
  <si>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</si>
  <si>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</si>
  <si>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</si>
  <si>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</si>
  <si>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</si>
  <si>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</si>
  <si>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</si>
  <si>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</si>
  <si>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</si>
  <si>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</si>
  <si>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</si>
  <si>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</si>
  <si>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</si>
  <si>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</si>
  <si>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</si>
  <si>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</si>
  <si>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</si>
  <si>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</si>
  <si>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</si>
  <si>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</si>
  <si>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</si>
  <si>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</si>
  <si>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</si>
  <si>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</si>
  <si>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</si>
  <si>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</si>
  <si>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</si>
  <si>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</si>
  <si>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</si>
  <si>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</si>
  <si>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</si>
  <si>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</si>
  <si>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</si>
  <si>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</si>
  <si>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</si>
  <si>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</si>
  <si>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</si>
  <si>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</si>
  <si>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</si>
  <si>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</si>
  <si>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</si>
  <si>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</si>
  <si>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</si>
  <si>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</si>
  <si>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</si>
  <si>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</si>
  <si>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</si>
  <si>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</si>
  <si>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</si>
  <si>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</si>
  <si>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</si>
  <si>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</si>
  <si>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</si>
  <si>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</si>
  <si>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</si>
  <si>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</si>
  <si>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</si>
  <si>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</si>
  <si>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</si>
  <si>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</si>
  <si>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</si>
  <si>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</si>
  <si>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</si>
  <si>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</si>
  <si>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</si>
  <si>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</si>
  <si>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</si>
  <si>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</si>
  <si>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</si>
  <si>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</si>
  <si>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</si>
  <si>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</si>
  <si>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</si>
  <si>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</si>
  <si>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</si>
  <si>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</si>
  <si>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</si>
  <si>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</si>
  <si>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</si>
  <si>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</si>
  <si>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</si>
  <si>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</si>
  <si>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</si>
  <si>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Mini-Flex Corporation</t>
  </si>
  <si>
    <t>Robert Hutchison</t>
  </si>
  <si>
    <t>quality@mini-flex.com</t>
  </si>
  <si>
    <t>(805) 644-1474</t>
  </si>
  <si>
    <t>Paul Jorgensen</t>
  </si>
  <si>
    <t>President</t>
  </si>
  <si>
    <t>info@mini-flex.com</t>
  </si>
  <si>
    <t>de minimus amount .04% of a fitting</t>
  </si>
  <si>
    <t>Mica is not used in our products</t>
  </si>
  <si>
    <t>Cobalt is not intentiaonally present in our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</si>
</sst>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4" fillId="0" borderId="0"/>
    <xf numFmtId="0" fontId="83" fillId="0" borderId="0"/>
    <xf numFmtId="0" fontId="83"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3" fillId="0" borderId="0"/>
    <xf numFmtId="0" fontId="5" fillId="0" borderId="0"/>
    <xf numFmtId="0" fontId="5" fillId="0" borderId="0"/>
    <xf numFmtId="166" fontId="10" fillId="0" borderId="0"/>
    <xf numFmtId="0" fontId="5" fillId="0" borderId="0"/>
    <xf numFmtId="0" fontId="10" fillId="0" borderId="0"/>
    <xf numFmtId="0" fontId="5" fillId="0" borderId="0"/>
    <xf numFmtId="0" fontId="67" fillId="0" borderId="0">
      <alignment vertical="center"/>
    </xf>
    <xf numFmtId="166"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6" fontId="4" fillId="0" borderId="0"/>
    <xf numFmtId="166"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3" fillId="0" borderId="0"/>
    <xf numFmtId="0" fontId="83" fillId="0" borderId="0"/>
    <xf numFmtId="0" fontId="83" fillId="0" borderId="0"/>
    <xf numFmtId="0" fontId="83" fillId="0" borderId="0"/>
    <xf numFmtId="166"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mini-flex.com" TargetMode="External"/><Relationship Id="rId1" Type="http://schemas.openxmlformats.org/officeDocument/2006/relationships/hyperlink" Target="mailto:quality@mini-flex.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8" customWidth="1"/>
    <col min="2" max="2" width="34.875" style="158" customWidth="1"/>
    <col min="3" max="3" width="8.875" style="158" customWidth="1"/>
    <col min="4" max="16384" width="8.875" style="158"/>
  </cols>
  <sheetData>
    <row r="1" spans="1:2" ht="104.1"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50000000000003"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45"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5"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5"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5"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5"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5"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75"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7" activePane="bottomRight" state="frozen"/>
      <selection pane="topRight" activeCell="B24" sqref="B24:J24"/>
      <selection pane="bottomLeft" activeCell="B24" sqref="B24:J24"/>
      <selection pane="bottomRight" activeCell="B17" sqref="B17"/>
    </sheetView>
  </sheetViews>
  <sheetFormatPr defaultColWidth="11" defaultRowHeight="12.75"/>
  <cols>
    <col min="1" max="1" width="0.875" customWidth="1"/>
    <col min="2" max="2" width="10.125" customWidth="1"/>
    <col min="3" max="3" width="11.5" customWidth="1"/>
    <col min="4" max="4" width="17.125" style="150" customWidth="1"/>
    <col min="5" max="5" width="42.25" customWidth="1"/>
    <col min="6" max="6" width="53.25" customWidth="1"/>
    <col min="7" max="7" width="0.875" customWidth="1"/>
  </cols>
  <sheetData>
    <row r="1" spans="1:7" ht="13.5"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ht="22.5">
      <c r="A12" s="310"/>
      <c r="B12" s="175" t="s">
        <v>7</v>
      </c>
      <c r="C12" s="176" t="s">
        <v>8</v>
      </c>
      <c r="D12" s="177" t="s">
        <v>9</v>
      </c>
      <c r="E12" s="176" t="s">
        <v>10</v>
      </c>
      <c r="F12" s="176" t="s">
        <v>11</v>
      </c>
      <c r="G12" s="25"/>
    </row>
    <row r="13" spans="1:7" ht="67.5">
      <c r="A13" s="310"/>
      <c r="B13" s="309">
        <v>1</v>
      </c>
      <c r="C13" s="228" t="s">
        <v>12</v>
      </c>
      <c r="D13" s="229">
        <v>44489</v>
      </c>
      <c r="E13" s="228" t="s">
        <v>12769</v>
      </c>
      <c r="F13" s="230" t="s">
        <v>13</v>
      </c>
      <c r="G13" s="25"/>
    </row>
    <row r="14" spans="1:7" ht="67.5">
      <c r="A14" s="310"/>
      <c r="B14" s="227">
        <v>1.01</v>
      </c>
      <c r="C14" s="228" t="s">
        <v>12</v>
      </c>
      <c r="D14" s="229">
        <v>44523</v>
      </c>
      <c r="E14" s="228" t="s">
        <v>12775</v>
      </c>
      <c r="F14" s="230" t="s">
        <v>13</v>
      </c>
      <c r="G14" s="25"/>
    </row>
    <row r="15" spans="1:7" ht="67.5">
      <c r="A15" s="310"/>
      <c r="B15" s="227">
        <v>1.02</v>
      </c>
      <c r="C15" s="228" t="s">
        <v>12</v>
      </c>
      <c r="D15" s="229">
        <v>44553</v>
      </c>
      <c r="E15" s="228" t="s">
        <v>12776</v>
      </c>
      <c r="F15" s="230" t="s">
        <v>13</v>
      </c>
      <c r="G15" s="25"/>
    </row>
    <row r="16" spans="1:7" ht="90">
      <c r="A16" s="310"/>
      <c r="B16" s="227">
        <v>1.1000000000000001</v>
      </c>
      <c r="C16" s="228" t="s">
        <v>12</v>
      </c>
      <c r="D16" s="229">
        <v>44848</v>
      </c>
      <c r="E16" s="228" t="s">
        <v>12800</v>
      </c>
      <c r="F16" s="230" t="s">
        <v>12806</v>
      </c>
      <c r="G16" s="25"/>
    </row>
    <row r="17" spans="1:7" ht="56.25">
      <c r="A17" s="310"/>
      <c r="B17" s="227">
        <v>1.1100000000000001</v>
      </c>
      <c r="C17" s="228" t="s">
        <v>12</v>
      </c>
      <c r="D17" s="229">
        <v>44869</v>
      </c>
      <c r="E17" s="228" t="s">
        <v>12801</v>
      </c>
      <c r="F17" s="230" t="s">
        <v>12806</v>
      </c>
      <c r="G17" s="25"/>
    </row>
    <row r="18" spans="1:7" ht="13.5" thickBot="1">
      <c r="A18" s="311"/>
      <c r="B18" s="312" t="str">
        <f ca="1">OFFSET(L!$C$1,MATCH("General"&amp;"Cpy",L!$A:$A,0)-1,SL,,)</f>
        <v>© 2022 Responsible Minerals Initiative. All rights reserved.</v>
      </c>
      <c r="C18" s="312"/>
      <c r="D18" s="312"/>
      <c r="E18" s="312"/>
      <c r="F18" s="312"/>
      <c r="G18" s="26"/>
    </row>
    <row r="19" spans="1:7" ht="13.5"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8" customWidth="1"/>
    <col min="2" max="2" width="35.5" style="158" customWidth="1"/>
    <col min="3" max="3" width="105.5" style="158" customWidth="1"/>
    <col min="4" max="5" width="1.75" style="158" customWidth="1"/>
    <col min="6" max="6" width="52" style="158" customWidth="1"/>
    <col min="7" max="7" width="4.875" style="158" customWidth="1"/>
    <col min="8" max="16384" width="8.875" style="158"/>
  </cols>
  <sheetData>
    <row r="1" spans="1:8" ht="90.6" customHeight="1" thickTop="1">
      <c r="A1" s="316"/>
      <c r="B1" s="317"/>
      <c r="C1" s="317"/>
      <c r="D1" s="318"/>
    </row>
    <row r="2" spans="1:8" ht="15">
      <c r="A2" s="178"/>
      <c r="B2" s="179" t="str">
        <f ca="1">OFFSET(L!$C$1,MATCH("Definitions"&amp;ADDRESS(ROW(),COLUMN(),4),L!$A:$A,0)-1,SL,,)</f>
        <v>ITEM</v>
      </c>
      <c r="C2" s="179" t="str">
        <f ca="1">OFFSET(L!$C$1,MATCH("Definitions"&amp;ADDRESS(ROW(),COLUMN(),4),L!$A:$A,0)-1,SL,,)</f>
        <v>DEFINITION</v>
      </c>
      <c r="D2" s="320"/>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20">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75">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35">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50">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5">
      <c r="A22" s="178"/>
      <c r="B22" s="319" t="str">
        <f ca="1">OFFSET(L!$C$1,MATCH("General"&amp;"Cpy",L!$A:$A,0)-1,SL,,)</f>
        <v>© 2022 Responsible Minerals Initiative. All rights reserved.</v>
      </c>
      <c r="C22" s="319"/>
      <c r="D22" s="320"/>
      <c r="E22" s="181"/>
    </row>
    <row r="23" spans="1:5" ht="13.5" thickBot="1">
      <c r="A23" s="182"/>
      <c r="B23" s="183"/>
      <c r="C23" s="183"/>
      <c r="D23" s="321"/>
    </row>
    <row r="24" spans="1:5" ht="13.5"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D57" sqref="D57:E5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12808</v>
      </c>
      <c r="K3" s="30"/>
      <c r="L3" s="103"/>
      <c r="P3" s="39">
        <f>MATCH($D$3,LN,0)</f>
        <v>1</v>
      </c>
    </row>
    <row r="4" spans="1:34" ht="15.75">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5.75">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7" t="s">
        <v>12810</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5.75">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12811</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6" t="s">
        <v>12812</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12813</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12814</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12815</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6" t="s">
        <v>12816</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12813</v>
      </c>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6">
        <v>45014</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2" t="s">
        <v>24</v>
      </c>
      <c r="E26" s="323"/>
      <c r="F26" s="9"/>
      <c r="G26" s="324"/>
      <c r="H26" s="325"/>
      <c r="I26" s="325"/>
      <c r="J26" s="326"/>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2" t="s">
        <v>29</v>
      </c>
      <c r="E27" s="323"/>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2" t="s">
        <v>27</v>
      </c>
      <c r="E32" s="323"/>
      <c r="F32" s="9"/>
      <c r="G32" s="324" t="s">
        <v>12817</v>
      </c>
      <c r="H32" s="325"/>
      <c r="I32" s="325"/>
      <c r="J32" s="326"/>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2" t="s">
        <v>24</v>
      </c>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3</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2" t="s">
        <v>28</v>
      </c>
      <c r="E38" s="323"/>
      <c r="F38" s="41"/>
      <c r="G38" s="324"/>
      <c r="H38" s="325"/>
      <c r="I38" s="325"/>
      <c r="J38" s="326"/>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2" t="s">
        <v>28</v>
      </c>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4" t="s">
        <v>35</v>
      </c>
      <c r="E50" s="385"/>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4" t="s">
        <v>35</v>
      </c>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2" t="s">
        <v>24</v>
      </c>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2" t="s">
        <v>24</v>
      </c>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2" t="s">
        <v>28</v>
      </c>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2" t="s">
        <v>24</v>
      </c>
      <c r="E63" s="323"/>
      <c r="F63" s="42"/>
      <c r="G63" s="324" t="s">
        <v>12818</v>
      </c>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2" t="s">
        <v>24</v>
      </c>
      <c r="E69" s="323"/>
      <c r="F69" s="51"/>
      <c r="G69" s="324"/>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2" t="s">
        <v>24</v>
      </c>
      <c r="E71" s="323"/>
      <c r="F71" s="51"/>
      <c r="G71" s="338"/>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2" t="s">
        <v>24</v>
      </c>
      <c r="E74" s="323"/>
      <c r="F74" s="9"/>
      <c r="G74" s="324" t="s">
        <v>12819</v>
      </c>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2" t="s">
        <v>24</v>
      </c>
      <c r="E75" s="323"/>
      <c r="F75" s="9"/>
      <c r="G75" s="324" t="s">
        <v>12818</v>
      </c>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t="s">
        <v>24</v>
      </c>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t="s">
        <v>24</v>
      </c>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75">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2" t="s">
        <v>24</v>
      </c>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75">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2" t="s">
        <v>24</v>
      </c>
      <c r="E83" s="323"/>
      <c r="F83" s="51"/>
      <c r="G83" s="324"/>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5.75"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4" t="s">
        <v>27</v>
      </c>
    </row>
    <row r="91" spans="1:34" ht="15.75" hidden="1">
      <c r="B91" s="174" t="s">
        <v>24</v>
      </c>
    </row>
    <row r="92" spans="1:34" ht="15.75" hidden="1">
      <c r="B92" s="174" t="s">
        <v>28</v>
      </c>
    </row>
    <row r="93" spans="1:34" ht="15.75" hidden="1">
      <c r="B93" s="174" t="s">
        <v>29</v>
      </c>
    </row>
    <row r="94" spans="1:34" ht="15.75" hidden="1">
      <c r="B94" s="174" t="s">
        <v>27</v>
      </c>
    </row>
    <row r="95" spans="1:34" ht="15.75" hidden="1">
      <c r="B95" s="174" t="s">
        <v>24</v>
      </c>
    </row>
    <row r="96" spans="1:34" ht="15.75" hidden="1">
      <c r="B96" s="174" t="s">
        <v>28</v>
      </c>
    </row>
    <row r="97" spans="2:2" ht="15.75" hidden="1">
      <c r="B97" s="174" t="s">
        <v>30</v>
      </c>
    </row>
    <row r="98" spans="2:2" ht="15.75" hidden="1">
      <c r="B98" s="195">
        <v>1</v>
      </c>
    </row>
    <row r="99" spans="2:2" ht="15.75" hidden="1">
      <c r="B99" s="174" t="s">
        <v>31</v>
      </c>
    </row>
    <row r="100" spans="2:2" ht="15.75" hidden="1">
      <c r="B100" s="174" t="s">
        <v>32</v>
      </c>
    </row>
    <row r="101" spans="2:2" ht="15.75" hidden="1">
      <c r="B101" s="174" t="s">
        <v>33</v>
      </c>
    </row>
    <row r="102" spans="2:2" ht="15.75" hidden="1">
      <c r="B102" s="174" t="s">
        <v>34</v>
      </c>
    </row>
    <row r="103" spans="2:2" ht="15.75" hidden="1">
      <c r="B103" s="174" t="s">
        <v>35</v>
      </c>
    </row>
    <row r="104" spans="2:2" ht="15.75" hidden="1">
      <c r="B104" s="174" t="s">
        <v>36</v>
      </c>
    </row>
    <row r="105" spans="2:2" ht="15.75" hidden="1">
      <c r="B105" s="174" t="s">
        <v>27</v>
      </c>
    </row>
    <row r="106" spans="2:2" ht="15.75" hidden="1">
      <c r="B106" s="174" t="s">
        <v>24</v>
      </c>
    </row>
    <row r="107" spans="2:2" ht="15.75" hidden="1">
      <c r="B107" s="174" t="s">
        <v>36</v>
      </c>
    </row>
    <row r="108" spans="2:2" ht="15.75" hidden="1">
      <c r="B108" s="174" t="s">
        <v>37</v>
      </c>
    </row>
    <row r="109" spans="2:2" ht="15.75" hidden="1">
      <c r="B109" s="174" t="s">
        <v>24</v>
      </c>
    </row>
    <row r="110" spans="2:2" ht="15.75" hidden="1">
      <c r="B110" s="174" t="s">
        <v>27</v>
      </c>
    </row>
    <row r="111" spans="2:2" ht="15.75" hidden="1">
      <c r="B111" s="174" t="s">
        <v>24</v>
      </c>
    </row>
    <row r="112" spans="2:2" ht="15.75" hidden="1">
      <c r="B112" s="174" t="s">
        <v>28</v>
      </c>
    </row>
    <row r="113" spans="2:2" ht="15.75" hidden="1">
      <c r="B113" s="174" t="s">
        <v>38</v>
      </c>
    </row>
    <row r="114" spans="2:2" ht="15.75" hidden="1">
      <c r="B114" s="174" t="s">
        <v>39</v>
      </c>
    </row>
    <row r="115" spans="2:2" ht="15.75" hidden="1">
      <c r="B115" s="174" t="s">
        <v>40</v>
      </c>
    </row>
    <row r="116" spans="2:2" ht="15.75" hidden="1">
      <c r="B116" s="174" t="s">
        <v>41</v>
      </c>
    </row>
    <row r="117" spans="2:2" ht="15.75" hidden="1">
      <c r="B117" s="174" t="s">
        <v>24</v>
      </c>
    </row>
    <row r="118" spans="2:2" ht="15.75" hidden="1">
      <c r="B118" s="174" t="s">
        <v>27</v>
      </c>
    </row>
    <row r="119" spans="2:2" ht="15.75" hidden="1">
      <c r="B119" s="174" t="s">
        <v>42</v>
      </c>
    </row>
    <row r="120" spans="2:2" ht="15.7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declaration",$D$33="No",$D$33="Unknown"),D39=""),1,0)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489AC06C-BDE6-4D4B-A18A-70C3F151B285}"/>
    <hyperlink ref="D20" r:id="rId2" xr:uid="{7C962A40-C564-44AD-9D3A-C30889C2BEB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7" t="s">
        <v>44</v>
      </c>
      <c r="K2" s="388"/>
      <c r="L2" s="388"/>
      <c r="M2" s="388"/>
      <c r="N2" s="388"/>
      <c r="O2" s="388"/>
      <c r="P2" s="164"/>
      <c r="Q2" s="165"/>
      <c r="R2" s="166"/>
      <c r="S2" s="166"/>
      <c r="T2" s="166"/>
      <c r="AH2" s="132" t="s">
        <v>27</v>
      </c>
    </row>
    <row r="3" spans="1:34" s="17" customFormat="1" ht="240.6" customHeight="1">
      <c r="A3" s="205"/>
      <c r="B3" s="38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9"/>
      <c r="D3" s="389"/>
      <c r="E3" s="389"/>
      <c r="F3" s="167"/>
      <c r="G3" s="390" t="str">
        <f ca="1">OFFSET(L!$C$1,MATCH("General"&amp;"Cpy",L!$A:$A,0)-1,SL,,)</f>
        <v>© 2022 Responsible Minerals Initiative. All rights reserved.</v>
      </c>
      <c r="H3" s="390"/>
      <c r="I3" s="391"/>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25">
      <c r="A5" s="201"/>
      <c r="B5" s="151" t="str">
        <f>IF(LEN(A5)=0,"",INDEX('Smelter Look-up'!$A:$A,MATCH($A5,'Smelter Look-up'!$E:$E,0)))</f>
        <v/>
      </c>
      <c r="C5" s="154" t="str">
        <f>IF(LEN(A5)=0,"",INDEX('Smelter Look-up'!$C:$C,MATCH($A5,'Smelter Look-up'!$E:$E,0)))</f>
        <v/>
      </c>
      <c r="D5" s="151"/>
      <c r="E5" s="151" t="str">
        <f ca="1">IF(ISERROR($V5),"",OFFSET('Smelter Look-up'!$D$4,$V5-4,0)&amp;"")</f>
        <v/>
      </c>
      <c r="F5" s="151" t="str">
        <f ca="1">IF(ISERROR($V5),"",OFFSET('Smelter Look-up'!$E$4,$V5-4,0))</f>
        <v/>
      </c>
      <c r="G5" s="151" t="str">
        <f ca="1">IF(C5=$X$4,"Enter smelter details",IF(ISERROR($V5),"",OFFSET('Smelter Look-up'!$F$4,$V5-4,0)))</f>
        <v/>
      </c>
      <c r="H5" s="209" t="str">
        <f ca="1">IF(ISERROR($V5),"",OFFSET('Smelter Look-up'!$G$4,$V5-4,0))</f>
        <v/>
      </c>
      <c r="I5" s="210" t="str">
        <f ca="1">IF(ISERROR($V5),"",OFFSET('Smelter Look-up'!$H$4,$V5-4,0))</f>
        <v/>
      </c>
      <c r="J5" s="210" t="str">
        <f ca="1">IF(ISERROR($V5),"",OFFSET('Smelter Look-up'!$I$4,$V5-4,0))</f>
        <v/>
      </c>
      <c r="K5" s="152"/>
      <c r="L5" s="152"/>
      <c r="M5" s="152"/>
      <c r="N5" s="152"/>
      <c r="O5" s="152"/>
      <c r="P5" s="212"/>
      <c r="Q5" s="153"/>
      <c r="R5" s="151" t="str">
        <f ca="1">IF(ISERROR($V5),"",OFFSET('Smelter Look-up'!$C$4,$V5-4,0)&amp;"")</f>
        <v/>
      </c>
      <c r="S5" s="157" t="str">
        <f t="shared" ref="S5:S63" ca="1" si="0">IF(B5="","",IF(ISERROR(MATCH($E5,CL,0)),"Unknown",INDIRECT("'C'!$A$"&amp;MATCH($E5,CL,0)+1)))</f>
        <v/>
      </c>
      <c r="T5" s="157" t="str">
        <f ca="1">IF(B5="","",IF(ISERROR(MATCH($J5,SorP!$B$1:$B$5662,0)),"",INDIRECT("'SorP'!$A$"&amp;MATCH($J5,SorP!$B$1:$B$5662,0))))</f>
        <v/>
      </c>
      <c r="U5" s="170"/>
      <c r="V5" s="171" t="e">
        <f>IF(C5="",NA(),MATCH($B5&amp;$C5,'Smelter Look-up'!$J:$J,0))</f>
        <v>#N/A</v>
      </c>
      <c r="X5" s="172">
        <f t="shared" ref="X5:X62" ca="1" si="1">IF(AND(C5="Smelter not listed",OR(LEN(D5)=0,LEN(E5)=0)),1,0)</f>
        <v>0</v>
      </c>
      <c r="AB5" s="172" t="str">
        <f t="shared" ref="AB5:AB62" si="2">B5&amp;C5</f>
        <v/>
      </c>
    </row>
    <row r="6" spans="1:34" s="172" customFormat="1" ht="20.25">
      <c r="A6" s="201"/>
      <c r="B6" s="151" t="str">
        <f>IF(LEN(A6)=0,"",INDEX('Smelter Look-up'!$A:$A,MATCH($A6,'Smelter Look-up'!$E:$E,0)))</f>
        <v/>
      </c>
      <c r="C6" s="154" t="str">
        <f>IF(LEN(A6)=0,"",INDEX('Smelter Look-up'!$C:$C,MATCH($A6,'Smelter Look-up'!$E:$E,0)))</f>
        <v/>
      </c>
      <c r="D6" s="151"/>
      <c r="E6" s="151" t="str">
        <f ca="1">IF(ISERROR($V6),"",OFFSET('Smelter Look-up'!$D$4,$V6-4,0)&amp;"")</f>
        <v/>
      </c>
      <c r="F6" s="151" t="str">
        <f ca="1">IF(ISERROR($V6),"",OFFSET('Smelter Look-up'!$E$4,$V6-4,0))</f>
        <v/>
      </c>
      <c r="G6" s="151" t="str">
        <f ca="1">IF(C6=$X$4,"Enter smelter details",IF(ISERROR($V6),"",OFFSET('Smelter Look-up'!$F$4,$V6-4,0)))</f>
        <v/>
      </c>
      <c r="H6" s="209" t="str">
        <f ca="1">IF(ISERROR($V6),"",OFFSET('Smelter Look-up'!$G$4,$V6-4,0))</f>
        <v/>
      </c>
      <c r="I6" s="210" t="str">
        <f ca="1">IF(ISERROR($V6),"",OFFSET('Smelter Look-up'!$H$4,$V6-4,0))</f>
        <v/>
      </c>
      <c r="J6" s="210" t="str">
        <f ca="1">IF(ISERROR($V6),"",OFFSET('Smelter Look-up'!$I$4,$V6-4,0))</f>
        <v/>
      </c>
      <c r="K6" s="152"/>
      <c r="L6" s="152"/>
      <c r="M6" s="152"/>
      <c r="N6" s="152"/>
      <c r="O6" s="152"/>
      <c r="P6" s="212"/>
      <c r="Q6" s="153"/>
      <c r="R6" s="151" t="str">
        <f ca="1">IF(ISERROR($V6),"",OFFSET('Smelter Look-up'!$C$4,$V6-4,0)&amp;"")</f>
        <v/>
      </c>
      <c r="S6" s="157" t="str">
        <f t="shared" ca="1" si="0"/>
        <v/>
      </c>
      <c r="T6" s="157" t="str">
        <f ca="1">IF(B6="","",IF(ISERROR(MATCH($J6,SorP!$B$1:$B$5662,0)),"",INDIRECT("'SorP'!$A$"&amp;MATCH($J6,SorP!$B$1:$B$5662,0))))</f>
        <v/>
      </c>
      <c r="U6" s="170"/>
      <c r="V6" s="171" t="e">
        <f>IF(C6="",NA(),MATCH($B6&amp;$C6,'Smelter Look-up'!$J:$J,0))</f>
        <v>#N/A</v>
      </c>
      <c r="X6" s="172">
        <f t="shared" ca="1" si="1"/>
        <v>0</v>
      </c>
      <c r="AB6" s="172" t="str">
        <f t="shared" si="2"/>
        <v/>
      </c>
    </row>
    <row r="7" spans="1:34" s="172" customFormat="1" ht="20.25">
      <c r="A7" s="201"/>
      <c r="B7" s="151" t="str">
        <f>IF(LEN(A7)=0,"",INDEX('Smelter Look-up'!$A:$A,MATCH($A7,'Smelter Look-up'!$E:$E,0)))</f>
        <v/>
      </c>
      <c r="C7" s="154" t="str">
        <f>IF(LEN(A7)=0,"",INDEX('Smelter Look-up'!$C:$C,MATCH($A7,'Smelter Look-up'!$E:$E,0)))</f>
        <v/>
      </c>
      <c r="D7" s="151"/>
      <c r="E7" s="151" t="str">
        <f ca="1">IF(ISERROR($V7),"",OFFSET('Smelter Look-up'!$D$4,$V7-4,0)&amp;"")</f>
        <v/>
      </c>
      <c r="F7" s="151" t="str">
        <f ca="1">IF(ISERROR($V7),"",OFFSET('Smelter Look-up'!$E$4,$V7-4,0))</f>
        <v/>
      </c>
      <c r="G7" s="151" t="str">
        <f ca="1">IF(C7=$X$4,"Enter smelter details",IF(ISERROR($V7),"",OFFSET('Smelter Look-up'!$F$4,$V7-4,0)))</f>
        <v/>
      </c>
      <c r="H7" s="209" t="str">
        <f ca="1">IF(ISERROR($V7),"",OFFSET('Smelter Look-up'!$G$4,$V7-4,0))</f>
        <v/>
      </c>
      <c r="I7" s="210" t="str">
        <f ca="1">IF(ISERROR($V7),"",OFFSET('Smelter Look-up'!$H$4,$V7-4,0))</f>
        <v/>
      </c>
      <c r="J7" s="210" t="str">
        <f ca="1">IF(ISERROR($V7),"",OFFSET('Smelter Look-up'!$I$4,$V7-4,0))</f>
        <v/>
      </c>
      <c r="K7" s="152"/>
      <c r="L7" s="152"/>
      <c r="M7" s="152"/>
      <c r="N7" s="152"/>
      <c r="O7" s="152"/>
      <c r="P7" s="212"/>
      <c r="Q7" s="153"/>
      <c r="R7" s="151" t="str">
        <f ca="1">IF(ISERROR($V7),"",OFFSET('Smelter Look-up'!$C$4,$V7-4,0)&amp;"")</f>
        <v/>
      </c>
      <c r="S7" s="157" t="str">
        <f t="shared" ca="1" si="0"/>
        <v/>
      </c>
      <c r="T7" s="157" t="str">
        <f ca="1">IF(B7="","",IF(ISERROR(MATCH($J7,SorP!$B$1:$B$5662,0)),"",INDIRECT("'SorP'!$A$"&amp;MATCH($J7,SorP!$B$1:$B$5662,0))))</f>
        <v/>
      </c>
      <c r="U7" s="170"/>
      <c r="V7" s="171" t="e">
        <f>IF(C7="",NA(),MATCH($B7&amp;$C7,'Smelter Look-up'!$J:$J,0))</f>
        <v>#N/A</v>
      </c>
      <c r="X7" s="172">
        <f t="shared" ca="1" si="1"/>
        <v>0</v>
      </c>
      <c r="AB7" s="172" t="str">
        <f t="shared" si="2"/>
        <v/>
      </c>
    </row>
    <row r="8" spans="1:34" s="172" customFormat="1" ht="20.25">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25">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25">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25">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25">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25">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25">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25">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25">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25">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25">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25">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25">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25">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25">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25">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25">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25">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25">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25">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25">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25">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25">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25">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25">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25">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25">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25">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25">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25">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25">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25">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25">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25">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25">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25">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25">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25">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25">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25">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25">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25">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25">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25">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25">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25">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25">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25">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25">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25">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25">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25">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25">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25">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25">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25">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25">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25">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25">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25">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25">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25">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25">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25">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25">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25">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25">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25">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25">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25">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25">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25">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25">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25">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25">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25">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25">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25">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25">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25">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25">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25">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25">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25">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25">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25">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25">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25">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25">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25">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25">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25">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25">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25">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25">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25">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25">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25">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25">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25">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25">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25">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25">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25">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25">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25">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25">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25">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25">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25">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25">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25">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25">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25">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25">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25">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25">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25">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25">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25">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25">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25">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25">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25">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25">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25">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25">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25">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25">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25">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25">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25">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25">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25">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25">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25">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25">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25">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25">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25">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25">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25">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25">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25">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25">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25">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25">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25">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25">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25">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25">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25">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25">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25">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25">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25">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25">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25">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25">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25">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25">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25">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25">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25">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25">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25">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25">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25">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25">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25">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25">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25">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25">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25">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25">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25">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25">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25">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25">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25">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25">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25">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25">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25">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25">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25">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25">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25">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25">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25">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25">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25">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25">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25">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25">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25">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25">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25">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25">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25">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25">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25">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25">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25">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25">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25">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25">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25">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25">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25">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25">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25">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25">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25">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25">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25">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25">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25">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25">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25">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25">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25">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25">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25">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25">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25">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25">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25">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25">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25">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25">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25">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25">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25">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25">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25">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25">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25">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25">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25">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25">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25">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25">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25">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25">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25">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25">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25">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25">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25">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25">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25">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25">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25">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25">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25">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25">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25">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25">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25">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25">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25">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25">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25">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25">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25">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25">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25">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25">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25">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25">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25">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25">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25">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25">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25">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25">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25">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25">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25">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25">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25">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25">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25">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25">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25">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25">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25">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25">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25">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25">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25">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25">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25">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25">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25">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25">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25">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25">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25">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25">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25">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25">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25">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25">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25">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25">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25">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25">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25">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25">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25">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25">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25">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25">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25">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25">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25">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25">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25">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25">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25">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25">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25">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25">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25">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25">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25">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25">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25">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25">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25">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25">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25">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25">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25">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25">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25">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25">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25">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25">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25">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25">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25">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25">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25">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25">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25">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25">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25">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25">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25">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25">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25">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25">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25">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25">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25">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25">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25">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25">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25">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25">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25">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25">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25">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25">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25">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25">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25">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25">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25">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25">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25">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25">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25">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25">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25">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25">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25">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25">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25">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25">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25">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25">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25">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25">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25">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25">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25">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25">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25">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25">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25">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25">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25">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25">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25">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25">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25">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25">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25">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25">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25">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25">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25">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25">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25">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25">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25">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25">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25">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25">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25">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25">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25">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25">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25">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25">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25">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25">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25">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25">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25">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25">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25">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25">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25">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25">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25">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25">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25">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25">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25">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25">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25">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25">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25">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25">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25">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25">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25">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25">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25">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25">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25">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25">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25">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25">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25">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25">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25">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25">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25">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25">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25">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25">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25">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25">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25">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25">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25">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25">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25">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25">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25">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25">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25">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25">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25">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25">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25">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25">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25">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25">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25">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25">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25">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25">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25">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25">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25">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25">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25">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25">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25">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25">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25">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25">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25">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25">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25">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25">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25">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25">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25">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25">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25">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25">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25">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25">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25">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25">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25">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25">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25">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25">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25">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25">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25">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25">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25">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25">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25">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25">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25">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25">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25">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25">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25">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25">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25">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25">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25">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25">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25">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25">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25">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25">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25">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25">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25">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25">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25">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25">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25">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25">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25">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25">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25">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25">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25">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25">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25">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25">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25">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25">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25">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25">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25">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25">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25">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25">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25">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25">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25">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25">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25">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25">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25">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25">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25">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25">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25">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25">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25">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25">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25">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25">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25">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25">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25">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25">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25">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25">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25">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25">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25">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25">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25">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25">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25">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25">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25">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25">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25">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25">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25">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25">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25">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25">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25">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25">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25">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25">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25">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25">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25">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25">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25">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25">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25">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25">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25">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25">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25">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25">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25">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25">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25">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25">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25">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25">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25">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25">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25">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25">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25">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25">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25">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25">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25">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25">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25">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25">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25">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25">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25">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25">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25">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25">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25">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25">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25">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25">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25">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25">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25">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25">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25">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25">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25">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25">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25">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25">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25">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25">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25">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25">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25">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25">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25">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25">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25">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25">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25">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25">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25">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25">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25">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25">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25">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25">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25">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25">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25">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25">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25">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25">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25">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25">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25">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25">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25">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25">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25">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25">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25">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25">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25">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25">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25">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25">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25">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25">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25">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25">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25">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25">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25">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25">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25">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25">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25">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25">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25">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25">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25">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25">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25">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25">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25">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25">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25">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25">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25">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25">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25">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25">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25">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25">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25">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25">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25">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25">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25">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25">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25">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25">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25">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25">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25">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25">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25">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25">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25">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25">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25">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25">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25">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25">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25">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25">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25">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25">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25">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25">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25">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25">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25">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25">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25">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25">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25">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25">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25">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25">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25">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25">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25">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25">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25">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25">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25">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25">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25">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25">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25">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25">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25">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25">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25">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25">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25">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25">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25">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25">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25">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25">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25">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25">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25">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25">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25">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25">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25">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25">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25">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25">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25">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25">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25">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25">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25">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25">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25">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25">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25">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25">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25">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25">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25">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25">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25">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25">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25">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25">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25">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25">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25">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25">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25">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25">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25">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25">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25">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25">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25">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25">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25">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25">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25">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25">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25">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25">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25">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25">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25">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25">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25">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25">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25">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25">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25">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25">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25">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25">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25">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25">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25">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25">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25">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25">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25">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25">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25">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25">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25">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25">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25">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25">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25">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25">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25">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25">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25">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25">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25">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25">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25">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25">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25">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25">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25">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25">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25">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25">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25">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25">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25">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25">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25">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25">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25">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25">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25">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25">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25">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25">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25">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25">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25">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25">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25">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25">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25">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25">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25">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25">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25">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25">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25">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25">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25">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25">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25">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25">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25">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25">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25">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25">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25">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25">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25">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25">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25">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25">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25">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25">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25">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25">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25">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25">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25">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25">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25">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25">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25">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25">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25">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25">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25">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25">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25">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25">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25">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25">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25">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25">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25">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25">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25">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25">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25">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25">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25">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25">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25">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25">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25">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25">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25">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25">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25">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25">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25">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25">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25">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25">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25">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25">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25">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25">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25">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25">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25">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25">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25">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25">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25">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25">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25">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25">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25">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25">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25">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25">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25">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25">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25">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25">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25">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25">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25">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25">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25">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25">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25">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25">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25">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25">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25">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25">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25">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25">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25">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25">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25">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25">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25">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25">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25">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25">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25">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25">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25">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25">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25">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25">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25">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25">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25">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25">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25">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25">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25">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25">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25">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25">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25">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25">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25">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25">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25">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25">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25">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25">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25">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25">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25">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25">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25">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25">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25">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25">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25">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25">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25">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25">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25">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25">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25">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25">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25">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25">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25">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25">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25">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25">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25">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25">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25">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25">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25">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25">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25">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25">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25">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25">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25">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25">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25">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25">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25">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25">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25">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25">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25">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25">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25">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25">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25">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25">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25">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25">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25">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25">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25">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25">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25">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25">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25">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25">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25">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25">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25">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25">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25">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25">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25">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25">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25">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25">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25">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25">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25">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25">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25">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25">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25">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25">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25">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25">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25">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25">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25">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25">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25">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25">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25">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25">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25">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25">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25">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25">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25">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25">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25">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25">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25">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25">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25">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25">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25">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25">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25">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25">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25">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25">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25">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25">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25">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25">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25">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25">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25">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25">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25">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25">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25">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25">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25">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25">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25">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25">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25">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25">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25">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25">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25">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25">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25">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25">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25">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25">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25">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25">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25">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25">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25">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25">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25">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25">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25">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25">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25">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25">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25">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25">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25">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25">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25">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25">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25">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25">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25">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25">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25">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25">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25">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25">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25">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25">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25">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25">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25">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25">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25">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25">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25">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25">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25">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25">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25">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25">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25">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25">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25">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25">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25">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25">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25">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25">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25">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25">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25">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25">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25">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25">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25">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25">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25">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25">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25">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25">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25">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25">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25">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25">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25">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25">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25">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25">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25">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25">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25">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25">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25">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25">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25">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25">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25">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25">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25">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25">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25">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25">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25">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25">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25">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25">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25">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25">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25">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25">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25">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25">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25">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25">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25">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25">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25">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25">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25">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25">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25">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25">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25">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25">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25">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25">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25">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25">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25">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25">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25">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25">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25">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25">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25">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25">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25">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25">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25">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25">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25">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25">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25">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25">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25">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25">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25">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25">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25">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25">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25">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25">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25">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25">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25">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25">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25">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25">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25">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25">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25">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25">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25">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25">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25">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25">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25">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25">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25">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25">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25">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25">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25">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25">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25">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25">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25">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25">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25">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25">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25">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25">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25">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25">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25">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25">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25">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25">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25">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25">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25">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25">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25">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25">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25">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25">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25">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25">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25">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25">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25">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25">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25">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25">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25">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25">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25">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25">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25">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25">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25">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25">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25">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25">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25">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25">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25">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25">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25">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25">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25">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25">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25">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25">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25">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25">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25">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25">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25">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25">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25">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25">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25">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25">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25">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25">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25">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25">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25">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25">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25">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25">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25">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25">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25">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25">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25">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25">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25">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25">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25">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25">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25">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25">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25">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25">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25">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25">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25">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25">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25">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25">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25">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25">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25">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25">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25">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25">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25">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25">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25">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25">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25">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25">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25">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25">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25">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25">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25">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25">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25">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25">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25">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25">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25">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25">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25">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25">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25">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25">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25">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25">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25">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25">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25">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25">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25">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25">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25">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25">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25">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25">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25">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25">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25">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25">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25">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25">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25">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25">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25">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25">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25">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25">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25">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25">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25">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25">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25">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25">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25">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25">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25">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25">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25">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25">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25">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25">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25">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25">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25">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25">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25">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25">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25">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25">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25">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25">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25">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25">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25">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25">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25">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25">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25">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25">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25">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25">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25">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25">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25">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25">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25">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25">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25">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25">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25">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25">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25">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25">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25">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25">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25">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25">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25">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25">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25">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25">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25">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25">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25">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25">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25">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25">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25">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25">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25">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25">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25">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25">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25">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25">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25">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25">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25">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25">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25">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25">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25">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25">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25">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25">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25">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25">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25">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25">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25">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25">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25">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25">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25">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25">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25">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25">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25">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25">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25">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25">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25">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25">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25">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25">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25">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25">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25">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25">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25">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25">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25">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25">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25">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25">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25">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25">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25">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25">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25">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25">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25">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25">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25">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25">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25">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25">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25">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25">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25">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25">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25">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25">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25">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25">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25">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25">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25">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25">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25">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25">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25">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25">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25">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25">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25">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25">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25">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25">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25">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25">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25">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25">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25">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25">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25">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25">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25">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25">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25">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25">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25">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25">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25">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25">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25">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25">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25">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25">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25">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25">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25">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25">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25">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25">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25">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25">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25">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25">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25">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25">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25">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25">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25">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25">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25">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25">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25">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25">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25">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25">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25">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25">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25">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25">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25">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25">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25">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25">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25">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25">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25">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25">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25">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25">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25">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25">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25">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25">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25">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25">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25">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25">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25">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25">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25">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25">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25">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25">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25">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25">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25">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25">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25">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25">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25">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25">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25">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25">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25">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25">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25">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25">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25">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25">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25">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25">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25">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25">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25">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25">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25">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25">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25">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25">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25">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25">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25">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25">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25">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25">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25">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25">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25">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25">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25">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25">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25">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25">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25">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25">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25">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25">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25">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25">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25">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25">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25">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25">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25">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25">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25">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25">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25">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25">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25">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25">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25">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25">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25">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25">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25">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25">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25">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25">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25">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25">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25">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25">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25">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25">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25">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25">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25">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25">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25">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25">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25">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25">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25">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25">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25">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25">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25">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25">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25">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25">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25">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25">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25">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25">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25">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25">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25">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25">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25">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25">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25">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25">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25">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25">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25">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25">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25">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25">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25">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25">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25">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25">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25">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25">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25">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25">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25">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25">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25">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25">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25">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25">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25">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25">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25">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25">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25">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25">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25">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25">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25">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25">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25">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25">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25">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25">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25">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25">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25">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25">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25">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25">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25">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25">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25">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25">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25">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25">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25">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25">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25">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25">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25">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25">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25">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25">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25">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25">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25">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25">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25">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25">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25">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25">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25">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25">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25">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25">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25">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25">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25">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25">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25">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25">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25">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25">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25">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25">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25">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25">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25">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25">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25">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25">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25">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25">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25">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25">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25">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25">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25">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25">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25">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25">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25">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25">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25">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25">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25">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25">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25">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25">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25">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25">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25">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25">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25">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25">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25">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25">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25">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25">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25">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25">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25">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25">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25">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25">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25">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25">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25">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25">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25">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25">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25">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25">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25">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25">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25">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25">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25">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25">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25">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25">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25">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25">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25">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25">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25">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25">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25">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25">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25">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25">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25">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25">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25">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25">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25">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25">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25">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25">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25">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25">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25">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25">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25">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25">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25">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25">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25">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25">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25">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25">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25">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25">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25">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25">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25">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25">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25">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25">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25">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25">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25">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25">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25">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25">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25">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25">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25">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25">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25">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25">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25">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25">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25">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25">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25">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25">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25">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25">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25">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25">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25">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25">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25">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25">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25">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25">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25">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25">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25">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25">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25">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25">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25">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25">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25">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25">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25">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25">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25">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25">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25">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25">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25">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25">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25">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25">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25">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25">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25">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25">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25">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25">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25">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25">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25">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25">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25">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25">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25">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25">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25">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25">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25">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25">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25">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25">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25">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25">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25">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25">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25">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25">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25">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25">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25">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25">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25">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25">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25">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25">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25">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25">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25">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25">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25">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25">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25">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25">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25">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25">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25">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25">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25">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25">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25">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25">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25">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25">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25">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25">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25">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25">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25">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25">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25">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25">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25">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25">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25">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25">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25">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25">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25">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25">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25">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25">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25">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25">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25">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25">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25">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25">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25">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25">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25">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25">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25">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25">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25">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25">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25">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25">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25">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25">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25">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25">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25">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25">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25">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25">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25">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25">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25">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25">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25">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25">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25">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25">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25">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25">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25">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25">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25">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25">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25">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25">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25">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25">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25">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25">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25">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25">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25">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25">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25">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25">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25">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25">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25">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25">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25">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25">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25">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25">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25">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25">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25">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25">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25">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25">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25">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25">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25">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25">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25">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25">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25">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25">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25">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25">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25">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25">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25">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25">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25">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25">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25">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25">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25">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25">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25">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25">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25">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25">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25">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25">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25">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25">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25">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25">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25">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25">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25">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25">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25">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25">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25">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25">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25">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25">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25">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25">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25">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25">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25">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25">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25">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25">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25">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25">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25">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25">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25">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25">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25">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25">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25">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25">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25">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25">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25">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25">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25">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25">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25">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25">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25">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25">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25">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25">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25">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25">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25">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25">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25">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25">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25">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25">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25">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25">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25">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25">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25">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25">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25">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25">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25">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25">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25">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25">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25">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25">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25">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25">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25">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25">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25">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25">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25">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25">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25">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25">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25">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25">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25">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25">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25">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25">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25">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25">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25">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25">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25">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25">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25">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25">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25">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25">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25">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25">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25">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25">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25">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25">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25">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25">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25">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25">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25">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25">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25">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25">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25">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25">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25">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25">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25">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25">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25">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25">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25">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25">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25">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25">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25">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25">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25">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25">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25">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25">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25">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25">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25">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25">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25">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25">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25">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25">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25">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25">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25">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25">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25">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25">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25">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25">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25">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25">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25">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25">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25">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25">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25">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25">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25">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25">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25">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25">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25">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25">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25">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25">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25">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25">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25">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25">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25">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25">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25">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25">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25">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25">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25">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25">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25">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25">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25">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25">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25">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25">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25">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25">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25">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25">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25">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25">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25">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25">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25">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25">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25">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25">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25">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25">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25">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25">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25">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25">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25">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25">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25">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25">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25">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25">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25">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25">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25">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25">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25">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25">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25">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25">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25">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25">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25">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25">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25">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25">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25">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25">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25">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25">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25">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25">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25">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25">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25">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25">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25">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25">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25">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25">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25">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25">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25">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25">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25">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25">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25">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25">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25">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25">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25">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25">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25">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25">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25">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25">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25">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25">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25">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25">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25">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25">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25">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25">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25">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25">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25">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25">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25">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25">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25">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25">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25">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25">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25">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25">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25">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25">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25">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25">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25">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25">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25">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25">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25">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25">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25">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25">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25">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25">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25">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25">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25">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25">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25">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25">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25">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25">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25">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25">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25">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25">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25">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25">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25">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25">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25">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25">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25">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25">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25">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25">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25">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25">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25">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25">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25">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25">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25">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25">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25">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25">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25">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25">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25">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25">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25">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25">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25">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25">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25">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25">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25">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25">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25">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25">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25">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25">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25">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25">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25">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25">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25">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25">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25">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25">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25">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25">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25">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25">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25">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25">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25">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25">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25">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25">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25">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25">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25">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25">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25">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25">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25">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25">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25">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25">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25">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25">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25">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25">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25">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25">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25">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25">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25">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25">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25">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25">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25">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25">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25">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25">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25">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25">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25">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25">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25">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3.5"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9">
    <cfRule type="expression" dxfId="67" priority="29" stopIfTrue="1">
      <formula>IF(B5="",TRUE)</formula>
    </cfRule>
  </conditionalFormatting>
  <conditionalFormatting sqref="D5:D2499">
    <cfRule type="expression" dxfId="66" priority="23" stopIfTrue="1">
      <formula>IF(AND(LEN($C5) &gt;0, ($C5 &lt;&gt; "Smelter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 &gt;0, ($C2500 &lt;&gt; "Smelter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2" sqref="A2"/>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392" t="str">
        <f ca="1">OFFSET(L!$C$1,MATCH("Checker"&amp;ADDRESS(ROW(),COLUMN(),4),L!$A:$A,0)-1,SL,,)</f>
        <v>To ensure all required fields have been populated before submitting to your customers review form for any line items highlighted in red</v>
      </c>
      <c r="B1" s="392"/>
      <c r="C1" s="392"/>
      <c r="D1" s="109" t="str">
        <f ca="1">OFFSET(L!$C$1,MATCH("Checker"&amp;ADDRESS(ROW(),COLUMN(),4),L!$A:$A,0)-1,SL,,)</f>
        <v>Required fields remaining to be completed</v>
      </c>
      <c r="E1" s="17" t="s">
        <v>20</v>
      </c>
    </row>
    <row r="2" spans="1:10" ht="15">
      <c r="A2" s="59" t="s">
        <v>52</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Mini-Flex Corporation</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16</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Robert Hutchison</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quality@mini-flex.com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(805) 644-1474</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Paul Jorgensen</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info@mini-flex.com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(805) 644-1474</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45014</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17</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Not applicable for this declaration</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16</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0</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No</v>
      </c>
      <c r="C21" s="138" t="str">
        <f t="shared" ca="1" si="5"/>
        <v>Complete</v>
      </c>
      <c r="D21" s="233" t="str">
        <f>IF(H21=1,"Click here to answer question 2 for Mica","")</f>
        <v/>
      </c>
      <c r="E21" s="17" t="s">
        <v>16</v>
      </c>
      <c r="F21" s="85">
        <f>IF(OR(B$16="No",B$16="Unknown",B$16="Not applicable for this declaration"),0,1)</f>
        <v>0</v>
      </c>
      <c r="G21" s="63">
        <f t="shared" ref="G21" si="6">IF(B21=0,1,0)</f>
        <v>0</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Unknown</v>
      </c>
      <c r="C23" s="138" t="str">
        <f t="shared" ca="1" si="3"/>
        <v>Complete</v>
      </c>
      <c r="D23" s="196" t="str">
        <f>IF(H23=1,"Click here to answer question 3 for Cobalt","")</f>
        <v/>
      </c>
      <c r="E23" s="17" t="s">
        <v>16</v>
      </c>
      <c r="F23" s="85">
        <f>IF(OR(B$15="No",B$15="Unknown",B$15="Not applicable for this declaration",B$20="No",B$20="Unknown",B$20="Not applicable for this declaration"),0,1)</f>
        <v>0</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16</v>
      </c>
      <c r="F27" s="84"/>
      <c r="J27" s="134"/>
    </row>
    <row r="28" spans="1:10" ht="59.45" customHeight="1">
      <c r="A28" s="81" t="str">
        <f ca="1">Declaration!B44</f>
        <v>Cobalt</v>
      </c>
      <c r="B28" s="80" t="str">
        <f>Declaration!D44</f>
        <v>Unknown</v>
      </c>
      <c r="C28" s="138" t="str">
        <f ca="1">IF(H28=1,J28,I28)</f>
        <v>Complete</v>
      </c>
      <c r="D28" s="196" t="str">
        <f>IF(H28=1,"Click here to answer question 4 for Cobalt","")</f>
        <v/>
      </c>
      <c r="E28" s="17" t="s">
        <v>16</v>
      </c>
      <c r="F28" s="85">
        <f>F23</f>
        <v>0</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16</v>
      </c>
      <c r="F32" s="84"/>
    </row>
    <row r="33" spans="1:10" ht="26.25">
      <c r="A33" s="81" t="str">
        <f ca="1">Declaration!B50</f>
        <v>Cobalt</v>
      </c>
      <c r="B33" s="80" t="str">
        <f>Declaration!D50</f>
        <v>None</v>
      </c>
      <c r="C33" s="138" t="str">
        <f t="shared" ca="1" si="3"/>
        <v>Complete</v>
      </c>
      <c r="D33" s="233" t="str">
        <f>IF(H33=1,"Click here to answer question 5 for Cobalt","")</f>
        <v/>
      </c>
      <c r="E33" s="17" t="s">
        <v>20</v>
      </c>
      <c r="F33" s="85">
        <f>F23</f>
        <v>0</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None</v>
      </c>
      <c r="C34" s="138" t="str">
        <f t="shared" ca="1" si="3"/>
        <v>Complete</v>
      </c>
      <c r="D34" s="86" t="str">
        <f>IF(H34=1,"Click here to answer question 5 for Mica","")</f>
        <v/>
      </c>
      <c r="E34" s="17" t="s">
        <v>20</v>
      </c>
      <c r="F34" s="85">
        <f>F24</f>
        <v>0</v>
      </c>
      <c r="G34" s="63">
        <f t="shared" si="8"/>
        <v>0</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14</v>
      </c>
      <c r="F37" s="84"/>
    </row>
    <row r="38" spans="1:10" ht="51.75">
      <c r="A38" s="81" t="str">
        <f ca="1">Declaration!B56</f>
        <v>Cobalt</v>
      </c>
      <c r="B38" s="80" t="str">
        <f>Declaration!D56</f>
        <v>No</v>
      </c>
      <c r="C38" s="138" t="str">
        <f t="shared" ca="1" si="3"/>
        <v>Complete</v>
      </c>
      <c r="D38" s="233" t="str">
        <f>IF(H38=1,"Click here to answer question 6 for Cobalt","")</f>
        <v/>
      </c>
      <c r="E38" s="17" t="s">
        <v>14</v>
      </c>
      <c r="F38" s="85">
        <f>F23</f>
        <v>0</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No</v>
      </c>
      <c r="C39" s="138" t="str">
        <f t="shared" ca="1" si="3"/>
        <v>Complete</v>
      </c>
      <c r="D39" s="88" t="str">
        <f>IF(H39=1,"Click here to answer question 6 for Mica","")</f>
        <v/>
      </c>
      <c r="E39" s="17" t="s">
        <v>14</v>
      </c>
      <c r="F39" s="85">
        <f>F24</f>
        <v>0</v>
      </c>
      <c r="G39" s="63">
        <f t="shared" si="8"/>
        <v>0</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t="str">
        <f>Declaration!D62</f>
        <v>Unknown</v>
      </c>
      <c r="C43" s="138" t="str">
        <f t="shared" ca="1" si="3"/>
        <v>Complete</v>
      </c>
      <c r="D43" s="233" t="str">
        <f>IF(H43=1,"Click here to answer question 7 for Cobalt","")</f>
        <v/>
      </c>
      <c r="E43" s="17" t="s">
        <v>16</v>
      </c>
      <c r="F43" s="85">
        <f>F23</f>
        <v>0</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No</v>
      </c>
      <c r="C44" s="138" t="str">
        <f t="shared" ca="1" si="3"/>
        <v>Complete</v>
      </c>
      <c r="D44" s="89" t="str">
        <f>IF(H44=1,"Click here to answer question 7 for Mica","")</f>
        <v/>
      </c>
      <c r="E44" s="17" t="s">
        <v>16</v>
      </c>
      <c r="F44" s="85">
        <f>F24</f>
        <v>0</v>
      </c>
      <c r="G44" s="63">
        <f t="shared" si="8"/>
        <v>0</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20</v>
      </c>
      <c r="F47" s="84"/>
      <c r="G47" s="84"/>
      <c r="H47" s="84"/>
    </row>
    <row r="48" spans="1:10" ht="39">
      <c r="A48" s="80" t="str">
        <f ca="1">Declaration!B69</f>
        <v>A. Have you established a responsible minerals sourcing policy?</v>
      </c>
      <c r="B48" s="80" t="str">
        <f>Declaration!D69</f>
        <v>No</v>
      </c>
      <c r="C48" s="138" t="str">
        <f t="shared" ca="1" si="3"/>
        <v>Complete</v>
      </c>
      <c r="D48" s="231" t="str">
        <f>IF(H48=1,"Click here to answer question (A)","")</f>
        <v/>
      </c>
      <c r="E48" s="17" t="s">
        <v>16</v>
      </c>
      <c r="F48" s="85">
        <f>IF(SUM(F$23:F$24)=0,0,1)</f>
        <v>0</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59</v>
      </c>
      <c r="B49" s="80">
        <f>Declaration!G69</f>
        <v>0</v>
      </c>
      <c r="C49" s="80" t="str">
        <f ca="1">IF(H49=1,J49,I49)</f>
        <v>Complete</v>
      </c>
      <c r="D49" s="86" t="str">
        <f>IF(H49=1,"Click here to specify URL for question (A)","")</f>
        <v/>
      </c>
      <c r="E49" s="17"/>
      <c r="F49" s="85">
        <f>IF(AND(F48=1,B48="Yes"),1,0)</f>
        <v>0</v>
      </c>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No</v>
      </c>
      <c r="C50" s="138" t="str">
        <f ca="1">IF(H50=1,J50,I50)</f>
        <v>Complete</v>
      </c>
      <c r="D50" s="196" t="str">
        <f>IF(H50=1,"Click here to answer question (B)","")</f>
        <v/>
      </c>
      <c r="E50" s="17" t="s">
        <v>16</v>
      </c>
      <c r="F50" s="85">
        <f t="shared" ref="F50:F59" si="10">F$48</f>
        <v>0</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59</v>
      </c>
      <c r="B51" s="80">
        <f>Declaration!G71</f>
        <v>0</v>
      </c>
      <c r="C51" s="80" t="str">
        <f ca="1">IF(H51=1,J51,I51)</f>
        <v>Complete</v>
      </c>
      <c r="D51" s="207" t="str">
        <f>IF(H51=1,"Click here to answer question (C)","")</f>
        <v/>
      </c>
      <c r="E51" s="17" t="s">
        <v>16</v>
      </c>
      <c r="F51" s="85">
        <f>IF(AND(F50=1,B50="Yes"),1,0)</f>
        <v>0</v>
      </c>
      <c r="G51" s="63">
        <f>IF(LEN(B51)&gt;1,0,1)</f>
        <v>1</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5">
      <c r="A53" s="80" t="str">
        <f ca="1">Declaration!B74</f>
        <v>Cobalt</v>
      </c>
      <c r="B53" s="80" t="str">
        <f>Declaration!D74</f>
        <v>No</v>
      </c>
      <c r="C53" s="138" t="str">
        <f t="shared" ca="1" si="3"/>
        <v>Complete</v>
      </c>
      <c r="D53" s="196" t="str">
        <f>IF(H53=1,"Click here to answer question (C)","")</f>
        <v/>
      </c>
      <c r="E53" s="17"/>
      <c r="F53" s="85">
        <f>F23*F$48</f>
        <v>0</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t="str">
        <f>Declaration!D75</f>
        <v>No</v>
      </c>
      <c r="C54" s="138" t="str">
        <f t="shared" ca="1" si="3"/>
        <v>Complete</v>
      </c>
      <c r="D54" s="196" t="str">
        <f>IF(H54=1,"Click here to answer question (C)","")</f>
        <v/>
      </c>
      <c r="E54" s="17"/>
      <c r="F54" s="85">
        <f>F24*F$48</f>
        <v>0</v>
      </c>
      <c r="G54" s="63">
        <f t="shared" si="8"/>
        <v>0</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No</v>
      </c>
      <c r="C55" s="138" t="str">
        <f ca="1">IF(H55=1,J55,I55)</f>
        <v>Complete</v>
      </c>
      <c r="D55" s="196" t="str">
        <f>IF(H55=1,"Click here to answer question (D)","")</f>
        <v/>
      </c>
      <c r="E55" s="17" t="s">
        <v>16</v>
      </c>
      <c r="F55" s="85">
        <f t="shared" si="10"/>
        <v>0</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No</v>
      </c>
      <c r="C56" s="138" t="str">
        <f t="shared" ca="1" si="3"/>
        <v>Complete</v>
      </c>
      <c r="D56" s="196" t="str">
        <f>IF(H56=1,"Click here to answer question (E)","")</f>
        <v/>
      </c>
      <c r="E56" s="17" t="s">
        <v>16</v>
      </c>
      <c r="F56" s="85">
        <f t="shared" si="10"/>
        <v>0</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t="str">
        <f>Declaration!D81</f>
        <v>No</v>
      </c>
      <c r="C58" s="138" t="str">
        <f ca="1">IF(H58=1,J58,I58)</f>
        <v>Complete</v>
      </c>
      <c r="D58" s="196" t="str">
        <f>IF(H58=1,"Click here to answer question (F)","")</f>
        <v/>
      </c>
      <c r="E58" s="17" t="s">
        <v>16</v>
      </c>
      <c r="F58" s="85">
        <f t="shared" si="10"/>
        <v>0</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 xml:space="preserve">G. Does your review process include corrective action management? </v>
      </c>
      <c r="B59" s="80" t="str">
        <f>Declaration!D83</f>
        <v>No</v>
      </c>
      <c r="C59" s="138" t="str">
        <f t="shared" ca="1" si="3"/>
        <v>Complete</v>
      </c>
      <c r="D59" s="196" t="str">
        <f>IF(H59=1,"Click here to answer question (G)","")</f>
        <v/>
      </c>
      <c r="E59" s="17" t="s">
        <v>16</v>
      </c>
      <c r="F59" s="85">
        <f t="shared" si="10"/>
        <v>0</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IF(H61=0,"","Click here to provide smelter information")</f>
        <v/>
      </c>
      <c r="E61" s="17" t="s">
        <v>16</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IF(H62=0,"","Click here to provide smelter information")</f>
        <v/>
      </c>
      <c r="E62" s="17" t="s">
        <v>16</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0</v>
      </c>
      <c r="G63" s="63">
        <f>IF(COUNTIF('Smelter List'!C5:C9,"")&lt;10,0,1)</f>
        <v>0</v>
      </c>
      <c r="H63" s="64" t="e">
        <f>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0</v>
      </c>
      <c r="G64" s="63">
        <f>IF(COUNTIF('Smelter List'!C5:C10,"")&lt;10,0,1)</f>
        <v>0</v>
      </c>
      <c r="H64" s="64" t="e">
        <f>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5">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SUM(H4:H62)</f>
        <v>0</v>
      </c>
    </row>
    <row r="69" spans="1:12" ht="13.5"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3" display="Declaration!B83" xr:uid="{00000000-0004-0000-0500-00000E000000}"/>
    <hyperlink ref="D56" location="Declaration!B79" display="Declaration!B79" xr:uid="{00000000-0004-0000-0500-00000F000000}"/>
    <hyperlink ref="D55" location="Declaration!B77" display="Declaration!B77"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4" t="str">
        <f ca="1">OFFSET(L!$C$1,MATCH("Product List"&amp;ADDRESS(ROW(),COLUMN(),4),L!$A:$A,0)-1,SL,,)</f>
        <v>Completion required only if reporting level "Product (or List of Products)" selected on the 'Declaration' worksheet.</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7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7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7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7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7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7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7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7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7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7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7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7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7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7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7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7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7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7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7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7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7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7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7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7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7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7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7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7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7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7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7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7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7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7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7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7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7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7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7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7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7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7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7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7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7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7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7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7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7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7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7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7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7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7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7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7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7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7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7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7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7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7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7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7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7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7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7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7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7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7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7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7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7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7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7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7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7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7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7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7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7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7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7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7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7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7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7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7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7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7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7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7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7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7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7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7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7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7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7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7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7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7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7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7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7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7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7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7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7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7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7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7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7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7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7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7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7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7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7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7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7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7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7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7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7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7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7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7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7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7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7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7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7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7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7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7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7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7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7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7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7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7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7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7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7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7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7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7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7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7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7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7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7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7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7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7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7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7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7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7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7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7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7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7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7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7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7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7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7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7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7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7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7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7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7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7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7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7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7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7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7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7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7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7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7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7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7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7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7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7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7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7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7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7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7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7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7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7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7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7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7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7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7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7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7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7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7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7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7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7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7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7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7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7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7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7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7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7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7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7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7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7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7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7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7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7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7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7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7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7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7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7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7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7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7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7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7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7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7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7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7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7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7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7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7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7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7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7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7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7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7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7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7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7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7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7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7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7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7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7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7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7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7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7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7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7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7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7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7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7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7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7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7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7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7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7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7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7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7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7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7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7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7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7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7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7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7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7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7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7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7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7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7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7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7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7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7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7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7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7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7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7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7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7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7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7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7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7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7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7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7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7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7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7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7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7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7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7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7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7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7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7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7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7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7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7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7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7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7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7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7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7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7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7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7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7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7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7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7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7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7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7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7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7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7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7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7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7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7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7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7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7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7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7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7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7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7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7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7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7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7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7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7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7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7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7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7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7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7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7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7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7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7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7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7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7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7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7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7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7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7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7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7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7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7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7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7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7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7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7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7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7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7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7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7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7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7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7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7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7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7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7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7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7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7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7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7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7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7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7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7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7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7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7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7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7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7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7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7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7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7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7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7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7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7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7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7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7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7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7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7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7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7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7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7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7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7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7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7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7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7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7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7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7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7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7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7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7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7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7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7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7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7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7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7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7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7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7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7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7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7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7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7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7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7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7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7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7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7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7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7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7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7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7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7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7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7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7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7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7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7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7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7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7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7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7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7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7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7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7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7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7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7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7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7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7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7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7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7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7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7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7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7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7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7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7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7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7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7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7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7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7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7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7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7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7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7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7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7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7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7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7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7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7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7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7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7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7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7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7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7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7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7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7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7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7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7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7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7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7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7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7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7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7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7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7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7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7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7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7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7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7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7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7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7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7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7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7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7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7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7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7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7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7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7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7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7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7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7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7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7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7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7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7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7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7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7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7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7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7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7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7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7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7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7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7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7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7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7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7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7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7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7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7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7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7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7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7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7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7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7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7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7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7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7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7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7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7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7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7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7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7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7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7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7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7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7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7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7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7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7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7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7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7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7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7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7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7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7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7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7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7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7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7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7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7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7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7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7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7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7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7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7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7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7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7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7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7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7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7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7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7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7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7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7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7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7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7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7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7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7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7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7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7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7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7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7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7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7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7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7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7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7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7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7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7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7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7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7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7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7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7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7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7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7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7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7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7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7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7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7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7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7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7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7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7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7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7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7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7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7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7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7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7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7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7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7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7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7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7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7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7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7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7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7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7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7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7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7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7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7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7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7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7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7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7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7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7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7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7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7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7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7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7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7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7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7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7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7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7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7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7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7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7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7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7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7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7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7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7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7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7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7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7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7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7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7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7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7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7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7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7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7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7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7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7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7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7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7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7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7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7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7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7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7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7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7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7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7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7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7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7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7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7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7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7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7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7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7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7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7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7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7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7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7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7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7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7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7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7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7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7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7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7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7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7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7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7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7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7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7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7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7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7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7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7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7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7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7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7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7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7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7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7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7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7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7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7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7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7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7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7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7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7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7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7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7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7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7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7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7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7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7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7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7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7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7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7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7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7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7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7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7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7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7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7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7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7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7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7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7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7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7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7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7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7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7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7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7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7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7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7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7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7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7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7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7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7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7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7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7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7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7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7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7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7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7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7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7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7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7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7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7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7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7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7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7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7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7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7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7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7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7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7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7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7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7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7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7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7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7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7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7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7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7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7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7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7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7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7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7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7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7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7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7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7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7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7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7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7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7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7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7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7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7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7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7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7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7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7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7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7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7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7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7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7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7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7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7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7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7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7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7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7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7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7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7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7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7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7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7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7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7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7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7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7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7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7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7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7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7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7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7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7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7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7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7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7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7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7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7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7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7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7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7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7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7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7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7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7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7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7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7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7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All rights reserved.</v>
      </c>
      <c r="C1001" s="396"/>
      <c r="D1001" s="396"/>
      <c r="E1001" s="22"/>
    </row>
    <row r="1002" spans="1:35" ht="13.5"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8" bestFit="1" customWidth="1"/>
    <col min="2" max="2" width="42.875" style="158" customWidth="1"/>
    <col min="3" max="3" width="40.125" style="158" customWidth="1"/>
    <col min="4" max="4" width="22.875" style="158" customWidth="1"/>
    <col min="5" max="5" width="12.75" style="158" customWidth="1"/>
    <col min="6" max="6" width="12.75" style="159" customWidth="1"/>
    <col min="7" max="7" width="15.25" style="158" customWidth="1"/>
    <col min="8" max="8" width="23.875" style="158" customWidth="1"/>
    <col min="9" max="9" width="28.125" style="158" customWidth="1"/>
    <col min="10" max="10" width="38.75" style="158" hidden="1" customWidth="1"/>
    <col min="11" max="11" width="24.125" style="158" hidden="1" customWidth="1"/>
    <col min="12" max="12" width="17.5" style="158" customWidth="1"/>
    <col min="13" max="13" width="16.125" style="158" customWidth="1"/>
    <col min="14" max="16384" width="8.875" style="158"/>
  </cols>
  <sheetData>
    <row r="1" spans="1:13" ht="180"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zoomScale="70" zoomScaleNormal="70" workbookViewId="0">
      <selection activeCell="A2" sqref="A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46" customWidth="1"/>
    <col min="6" max="6" width="61.625" style="247" customWidth="1"/>
    <col min="7" max="7" width="61.625" style="128" customWidth="1"/>
    <col min="8" max="8" width="65.625" style="145" customWidth="1"/>
    <col min="9" max="16384" width="8.75" style="190"/>
  </cols>
  <sheetData>
    <row r="1" spans="1:8">
      <c r="B1" s="128" t="s">
        <v>386</v>
      </c>
      <c r="C1" s="128" t="s">
        <v>387</v>
      </c>
      <c r="D1" s="128" t="s">
        <v>19</v>
      </c>
      <c r="E1" s="246" t="s">
        <v>388</v>
      </c>
      <c r="F1" s="247" t="s">
        <v>389</v>
      </c>
      <c r="G1" s="128" t="s">
        <v>390</v>
      </c>
      <c r="H1" s="298" t="s">
        <v>391</v>
      </c>
    </row>
    <row r="2" spans="1:8" ht="42.75">
      <c r="A2" s="128" t="str">
        <f>B2&amp;C2</f>
        <v>InstructionsA1</v>
      </c>
      <c r="B2" s="128" t="s">
        <v>392</v>
      </c>
      <c r="C2" s="128" t="s">
        <v>393</v>
      </c>
      <c r="D2" s="128" t="s">
        <v>394</v>
      </c>
      <c r="E2" s="246" t="s">
        <v>395</v>
      </c>
      <c r="F2" s="247" t="s">
        <v>396</v>
      </c>
      <c r="G2" s="128" t="s">
        <v>394</v>
      </c>
      <c r="H2" s="298" t="s">
        <v>394</v>
      </c>
    </row>
    <row r="3" spans="1:8" ht="28.5">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2.75">
      <c r="A5" s="128" t="str">
        <f t="shared" si="0"/>
        <v>InstructionsA5</v>
      </c>
      <c r="B5" s="128" t="s">
        <v>392</v>
      </c>
      <c r="C5" s="128" t="s">
        <v>408</v>
      </c>
      <c r="D5" s="128" t="s">
        <v>409</v>
      </c>
      <c r="E5" s="246" t="s">
        <v>410</v>
      </c>
      <c r="F5" s="247" t="s">
        <v>411</v>
      </c>
      <c r="G5" s="128" t="s">
        <v>412</v>
      </c>
      <c r="H5" s="298" t="s">
        <v>413</v>
      </c>
    </row>
    <row r="6" spans="1:8" ht="28.5">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2.75">
      <c r="A9" s="128" t="str">
        <f t="shared" si="0"/>
        <v>InstructionsA9</v>
      </c>
      <c r="B9" s="128" t="s">
        <v>392</v>
      </c>
      <c r="C9" s="128" t="s">
        <v>432</v>
      </c>
      <c r="D9" s="128" t="s">
        <v>433</v>
      </c>
      <c r="E9" s="246" t="s">
        <v>434</v>
      </c>
      <c r="F9" s="247" t="s">
        <v>435</v>
      </c>
      <c r="G9" s="128" t="s">
        <v>436</v>
      </c>
      <c r="H9" s="298" t="s">
        <v>437</v>
      </c>
    </row>
    <row r="10" spans="1:8" ht="42.75">
      <c r="A10" s="128" t="str">
        <f>B10&amp;C10</f>
        <v>InstructionsA10</v>
      </c>
      <c r="B10" s="128" t="s">
        <v>392</v>
      </c>
      <c r="C10" s="128" t="s">
        <v>438</v>
      </c>
      <c r="D10" s="128" t="s">
        <v>439</v>
      </c>
      <c r="E10" s="246" t="s">
        <v>440</v>
      </c>
      <c r="F10" s="247" t="s">
        <v>441</v>
      </c>
      <c r="G10" s="128" t="s">
        <v>442</v>
      </c>
      <c r="H10" s="298" t="s">
        <v>443</v>
      </c>
    </row>
    <row r="11" spans="1:8" ht="45">
      <c r="A11" s="128" t="str">
        <f t="shared" si="0"/>
        <v>InstructionsA11</v>
      </c>
      <c r="B11" s="128" t="s">
        <v>392</v>
      </c>
      <c r="C11" s="128" t="s">
        <v>444</v>
      </c>
      <c r="D11" s="128" t="s">
        <v>445</v>
      </c>
      <c r="E11" s="224" t="s">
        <v>446</v>
      </c>
      <c r="F11" s="249" t="s">
        <v>447</v>
      </c>
      <c r="G11" s="128" t="s">
        <v>448</v>
      </c>
      <c r="H11" s="298" t="s">
        <v>449</v>
      </c>
    </row>
    <row r="12" spans="1:8" ht="42.75">
      <c r="A12" s="128" t="str">
        <f t="shared" si="0"/>
        <v>InstructionsA12</v>
      </c>
      <c r="B12" s="128" t="s">
        <v>392</v>
      </c>
      <c r="C12" s="128" t="s">
        <v>450</v>
      </c>
      <c r="D12" s="128" t="s">
        <v>451</v>
      </c>
      <c r="E12" s="246" t="s">
        <v>452</v>
      </c>
      <c r="F12" s="247" t="s">
        <v>453</v>
      </c>
      <c r="G12" s="128" t="s">
        <v>454</v>
      </c>
      <c r="H12" s="298" t="s">
        <v>455</v>
      </c>
    </row>
    <row r="13" spans="1:8" ht="71.25">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99.75">
      <c r="A15" s="128" t="str">
        <f t="shared" si="0"/>
        <v>InstructionsA15</v>
      </c>
      <c r="B15" s="128" t="s">
        <v>392</v>
      </c>
      <c r="C15" s="128" t="s">
        <v>468</v>
      </c>
      <c r="D15" s="128" t="s">
        <v>469</v>
      </c>
      <c r="E15" s="246" t="s">
        <v>470</v>
      </c>
      <c r="F15" s="247" t="s">
        <v>471</v>
      </c>
      <c r="G15" s="128" t="s">
        <v>472</v>
      </c>
      <c r="H15" s="298" t="s">
        <v>473</v>
      </c>
    </row>
    <row r="16" spans="1:8" ht="45">
      <c r="A16" s="128" t="str">
        <f t="shared" si="0"/>
        <v>InstructionsA16</v>
      </c>
      <c r="B16" s="128" t="s">
        <v>392</v>
      </c>
      <c r="C16" s="128" t="s">
        <v>474</v>
      </c>
      <c r="D16" s="128" t="s">
        <v>475</v>
      </c>
      <c r="E16" s="224" t="s">
        <v>476</v>
      </c>
      <c r="F16" s="249" t="s">
        <v>477</v>
      </c>
      <c r="G16" s="128" t="s">
        <v>478</v>
      </c>
      <c r="H16" s="298" t="s">
        <v>479</v>
      </c>
    </row>
    <row r="17" spans="1:8" ht="71.25">
      <c r="A17" s="128" t="str">
        <f t="shared" si="0"/>
        <v>InstructionsA17</v>
      </c>
      <c r="B17" s="128" t="s">
        <v>392</v>
      </c>
      <c r="C17" s="128" t="s">
        <v>480</v>
      </c>
      <c r="D17" s="128" t="s">
        <v>481</v>
      </c>
      <c r="E17" s="246" t="s">
        <v>482</v>
      </c>
      <c r="F17" s="247" t="s">
        <v>483</v>
      </c>
      <c r="G17" s="128" t="s">
        <v>484</v>
      </c>
      <c r="H17" s="298" t="s">
        <v>485</v>
      </c>
    </row>
    <row r="18" spans="1:8" ht="45">
      <c r="A18" s="128" t="str">
        <f>B18&amp;C18</f>
        <v>InstructionsA18</v>
      </c>
      <c r="B18" s="128" t="s">
        <v>392</v>
      </c>
      <c r="C18" s="128" t="s">
        <v>486</v>
      </c>
      <c r="D18" s="128" t="s">
        <v>487</v>
      </c>
      <c r="E18" s="128" t="s">
        <v>488</v>
      </c>
      <c r="F18" s="249" t="s">
        <v>489</v>
      </c>
      <c r="G18" s="128" t="s">
        <v>490</v>
      </c>
      <c r="H18" s="298" t="s">
        <v>491</v>
      </c>
    </row>
    <row r="19" spans="1:8" ht="42.75">
      <c r="A19" s="128" t="str">
        <f t="shared" si="0"/>
        <v>InstructionsA19</v>
      </c>
      <c r="B19" s="128" t="s">
        <v>392</v>
      </c>
      <c r="C19" s="128" t="s">
        <v>492</v>
      </c>
      <c r="D19" s="128" t="s">
        <v>493</v>
      </c>
      <c r="E19" s="246" t="s">
        <v>494</v>
      </c>
      <c r="F19" s="247" t="s">
        <v>495</v>
      </c>
      <c r="G19" s="128" t="s">
        <v>496</v>
      </c>
      <c r="H19" s="301" t="s">
        <v>497</v>
      </c>
    </row>
    <row r="20" spans="1:8" ht="42.75">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20">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99.75">
      <c r="A24" s="128" t="str">
        <f t="shared" si="0"/>
        <v>InstructionsA25</v>
      </c>
      <c r="B24" s="128" t="s">
        <v>392</v>
      </c>
      <c r="C24" s="128" t="s">
        <v>522</v>
      </c>
      <c r="D24" s="128" t="s">
        <v>523</v>
      </c>
      <c r="E24" s="246" t="s">
        <v>524</v>
      </c>
      <c r="F24" s="292" t="s">
        <v>525</v>
      </c>
      <c r="G24" s="128" t="s">
        <v>526</v>
      </c>
      <c r="H24" s="298" t="s">
        <v>527</v>
      </c>
    </row>
    <row r="25" spans="1:8" ht="256.5">
      <c r="A25" s="128" t="str">
        <f t="shared" si="0"/>
        <v>InstructionsA26</v>
      </c>
      <c r="B25" s="128" t="s">
        <v>392</v>
      </c>
      <c r="C25" s="128" t="s">
        <v>528</v>
      </c>
      <c r="D25" s="128" t="s">
        <v>529</v>
      </c>
      <c r="E25" s="250" t="s">
        <v>530</v>
      </c>
      <c r="F25" s="292" t="s">
        <v>531</v>
      </c>
      <c r="G25" s="128" t="s">
        <v>532</v>
      </c>
      <c r="H25" s="298" t="s">
        <v>533</v>
      </c>
    </row>
    <row r="26" spans="1:8" ht="42.75">
      <c r="A26" s="128" t="str">
        <f t="shared" si="0"/>
        <v>InstructionsA27</v>
      </c>
      <c r="B26" s="128" t="s">
        <v>392</v>
      </c>
      <c r="C26" s="128" t="s">
        <v>534</v>
      </c>
      <c r="D26" s="128" t="s">
        <v>535</v>
      </c>
      <c r="E26" s="246" t="s">
        <v>536</v>
      </c>
      <c r="F26" s="247" t="s">
        <v>537</v>
      </c>
      <c r="G26" s="128" t="s">
        <v>538</v>
      </c>
      <c r="H26" s="298" t="s">
        <v>539</v>
      </c>
    </row>
    <row r="27" spans="1:8" ht="409.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56.5">
      <c r="A29" s="128" t="str">
        <f t="shared" si="1"/>
        <v>InstructionsA30</v>
      </c>
      <c r="B29" s="128" t="s">
        <v>392</v>
      </c>
      <c r="C29" s="128" t="s">
        <v>552</v>
      </c>
      <c r="D29" s="128" t="s">
        <v>553</v>
      </c>
      <c r="E29" s="250" t="s">
        <v>554</v>
      </c>
      <c r="F29" s="247" t="s">
        <v>555</v>
      </c>
      <c r="G29" s="128" t="s">
        <v>556</v>
      </c>
      <c r="H29" s="298" t="s">
        <v>557</v>
      </c>
    </row>
    <row r="30" spans="1:8" ht="228">
      <c r="A30" s="128" t="str">
        <f t="shared" si="1"/>
        <v>InstructionsA31</v>
      </c>
      <c r="B30" s="128" t="s">
        <v>392</v>
      </c>
      <c r="C30" s="128" t="s">
        <v>558</v>
      </c>
      <c r="D30" s="128" t="s">
        <v>559</v>
      </c>
      <c r="E30" s="246" t="s">
        <v>560</v>
      </c>
      <c r="F30" s="251" t="s">
        <v>561</v>
      </c>
      <c r="G30" s="128" t="s">
        <v>562</v>
      </c>
      <c r="H30" s="298" t="s">
        <v>563</v>
      </c>
    </row>
    <row r="31" spans="1:8" ht="99.75">
      <c r="A31" s="128" t="str">
        <f t="shared" si="1"/>
        <v>InstructionsA32</v>
      </c>
      <c r="B31" s="128" t="s">
        <v>392</v>
      </c>
      <c r="C31" s="128" t="s">
        <v>564</v>
      </c>
      <c r="D31" s="128" t="s">
        <v>565</v>
      </c>
      <c r="E31" s="250" t="s">
        <v>566</v>
      </c>
      <c r="F31" s="251" t="s">
        <v>567</v>
      </c>
      <c r="G31" s="128" t="s">
        <v>568</v>
      </c>
      <c r="H31" s="298" t="s">
        <v>569</v>
      </c>
    </row>
    <row r="32" spans="1:8" ht="99.75">
      <c r="A32" s="128" t="str">
        <f t="shared" si="1"/>
        <v>InstructionsA33</v>
      </c>
      <c r="B32" s="128" t="s">
        <v>392</v>
      </c>
      <c r="C32" s="128" t="s">
        <v>570</v>
      </c>
      <c r="D32" s="252" t="s">
        <v>571</v>
      </c>
      <c r="E32" s="253" t="s">
        <v>572</v>
      </c>
      <c r="F32" s="254" t="s">
        <v>573</v>
      </c>
      <c r="G32" s="252" t="s">
        <v>574</v>
      </c>
      <c r="H32" s="302" t="s">
        <v>575</v>
      </c>
    </row>
    <row r="33" spans="1:8" ht="71.25">
      <c r="A33" s="128" t="str">
        <f t="shared" si="0"/>
        <v>InstructionsA35</v>
      </c>
      <c r="B33" s="128" t="s">
        <v>392</v>
      </c>
      <c r="C33" s="128" t="s">
        <v>576</v>
      </c>
      <c r="D33" s="128" t="s">
        <v>577</v>
      </c>
      <c r="E33" s="250" t="s">
        <v>578</v>
      </c>
      <c r="F33" s="251" t="s">
        <v>579</v>
      </c>
      <c r="G33" s="255" t="s">
        <v>580</v>
      </c>
      <c r="H33" s="298" t="s">
        <v>581</v>
      </c>
    </row>
    <row r="34" spans="1:8" ht="256.5">
      <c r="A34" s="128" t="str">
        <f t="shared" si="0"/>
        <v>InstructionsA36</v>
      </c>
      <c r="B34" s="128" t="s">
        <v>392</v>
      </c>
      <c r="C34" s="128" t="s">
        <v>582</v>
      </c>
      <c r="D34" s="128" t="s">
        <v>583</v>
      </c>
      <c r="E34" s="246" t="s">
        <v>584</v>
      </c>
      <c r="F34" s="247" t="s">
        <v>585</v>
      </c>
      <c r="G34" s="255" t="s">
        <v>586</v>
      </c>
      <c r="H34" s="298" t="s">
        <v>587</v>
      </c>
    </row>
    <row r="35" spans="1:8" ht="57">
      <c r="A35" s="128" t="str">
        <f t="shared" si="0"/>
        <v>InstructionsA37</v>
      </c>
      <c r="B35" s="128" t="s">
        <v>392</v>
      </c>
      <c r="C35" s="128" t="s">
        <v>588</v>
      </c>
      <c r="D35" s="128" t="s">
        <v>589</v>
      </c>
      <c r="E35" s="250" t="s">
        <v>590</v>
      </c>
      <c r="F35" s="292" t="s">
        <v>591</v>
      </c>
      <c r="G35" s="128" t="s">
        <v>592</v>
      </c>
      <c r="H35" s="298" t="s">
        <v>593</v>
      </c>
    </row>
    <row r="36" spans="1:8" ht="81">
      <c r="A36" s="128" t="str">
        <f t="shared" si="0"/>
        <v>InstructionsA38</v>
      </c>
      <c r="B36" s="128" t="s">
        <v>392</v>
      </c>
      <c r="C36" s="128" t="s">
        <v>594</v>
      </c>
      <c r="D36" s="128" t="s">
        <v>595</v>
      </c>
      <c r="E36" s="250" t="s">
        <v>596</v>
      </c>
      <c r="F36" s="292" t="s">
        <v>597</v>
      </c>
      <c r="G36" s="128" t="s">
        <v>598</v>
      </c>
      <c r="H36" s="298" t="s">
        <v>599</v>
      </c>
    </row>
    <row r="37" spans="1:8" ht="142.5">
      <c r="A37" s="128" t="str">
        <f t="shared" si="0"/>
        <v>InstructionsA39</v>
      </c>
      <c r="B37" s="128" t="s">
        <v>392</v>
      </c>
      <c r="C37" s="128" t="s">
        <v>600</v>
      </c>
      <c r="D37" s="128" t="s">
        <v>601</v>
      </c>
      <c r="E37" s="250" t="s">
        <v>602</v>
      </c>
      <c r="F37" s="293" t="s">
        <v>603</v>
      </c>
      <c r="G37" s="128" t="s">
        <v>604</v>
      </c>
      <c r="H37" s="298" t="s">
        <v>605</v>
      </c>
    </row>
    <row r="38" spans="1:8" ht="171">
      <c r="A38" s="128" t="str">
        <f t="shared" si="0"/>
        <v>InstructionsA40</v>
      </c>
      <c r="B38" s="128" t="s">
        <v>392</v>
      </c>
      <c r="C38" s="128" t="s">
        <v>606</v>
      </c>
      <c r="D38" s="252" t="s">
        <v>607</v>
      </c>
      <c r="E38" s="253" t="s">
        <v>608</v>
      </c>
      <c r="F38" s="294" t="s">
        <v>609</v>
      </c>
      <c r="G38" s="252" t="s">
        <v>610</v>
      </c>
      <c r="H38" s="298" t="s">
        <v>611</v>
      </c>
    </row>
    <row r="39" spans="1:8" ht="216">
      <c r="A39" s="128" t="str">
        <f>B39&amp;C39</f>
        <v>InstructionsA41</v>
      </c>
      <c r="B39" s="128" t="s">
        <v>392</v>
      </c>
      <c r="C39" s="128" t="s">
        <v>612</v>
      </c>
      <c r="D39" s="252" t="s">
        <v>613</v>
      </c>
      <c r="E39" s="253" t="s">
        <v>614</v>
      </c>
      <c r="F39" s="294" t="s">
        <v>615</v>
      </c>
      <c r="G39" s="256" t="s">
        <v>616</v>
      </c>
      <c r="H39" s="302" t="s">
        <v>617</v>
      </c>
    </row>
    <row r="40" spans="1:8" ht="203.25">
      <c r="A40" s="128" t="str">
        <f>B40&amp;C40</f>
        <v>InstructionsA42</v>
      </c>
      <c r="B40" s="128" t="s">
        <v>392</v>
      </c>
      <c r="C40" s="128" t="s">
        <v>618</v>
      </c>
      <c r="D40" s="128" t="s">
        <v>619</v>
      </c>
      <c r="E40" s="246" t="s">
        <v>620</v>
      </c>
      <c r="F40" s="292" t="s">
        <v>621</v>
      </c>
      <c r="G40" s="128" t="s">
        <v>622</v>
      </c>
      <c r="H40" s="298" t="s">
        <v>623</v>
      </c>
    </row>
    <row r="41" spans="1:8" ht="71.25">
      <c r="A41" s="128" t="str">
        <f t="shared" si="0"/>
        <v>InstructionsA43</v>
      </c>
      <c r="B41" s="128" t="s">
        <v>392</v>
      </c>
      <c r="C41" s="128" t="s">
        <v>624</v>
      </c>
      <c r="D41" s="128" t="s">
        <v>625</v>
      </c>
      <c r="E41" s="246" t="s">
        <v>626</v>
      </c>
      <c r="F41" s="292" t="s">
        <v>627</v>
      </c>
      <c r="G41" s="128" t="s">
        <v>628</v>
      </c>
      <c r="H41" s="298" t="s">
        <v>629</v>
      </c>
    </row>
    <row r="42" spans="1:8" ht="71.25">
      <c r="A42" s="128" t="str">
        <f t="shared" si="0"/>
        <v>InstructionsA45</v>
      </c>
      <c r="B42" s="128" t="s">
        <v>392</v>
      </c>
      <c r="C42" s="128" t="s">
        <v>630</v>
      </c>
      <c r="D42" s="128" t="s">
        <v>631</v>
      </c>
      <c r="E42" s="246" t="s">
        <v>632</v>
      </c>
      <c r="F42" s="247" t="s">
        <v>633</v>
      </c>
      <c r="G42" s="128" t="s">
        <v>634</v>
      </c>
      <c r="H42" s="298" t="s">
        <v>635</v>
      </c>
    </row>
    <row r="43" spans="1:8" ht="99.75">
      <c r="A43" s="128" t="str">
        <f t="shared" si="0"/>
        <v>InstructionsA46</v>
      </c>
      <c r="B43" s="128" t="s">
        <v>392</v>
      </c>
      <c r="C43" s="128" t="s">
        <v>636</v>
      </c>
      <c r="D43" s="128" t="s">
        <v>637</v>
      </c>
      <c r="E43" s="250" t="s">
        <v>638</v>
      </c>
      <c r="F43" s="292" t="s">
        <v>639</v>
      </c>
      <c r="G43" s="255" t="s">
        <v>640</v>
      </c>
      <c r="H43" s="298" t="s">
        <v>641</v>
      </c>
    </row>
    <row r="44" spans="1:8" ht="71.25">
      <c r="A44" s="128" t="str">
        <f t="shared" si="0"/>
        <v>InstructionsA48</v>
      </c>
      <c r="B44" s="238" t="s">
        <v>392</v>
      </c>
      <c r="C44" s="128" t="s">
        <v>642</v>
      </c>
      <c r="D44" s="238" t="s">
        <v>643</v>
      </c>
      <c r="E44" s="246" t="s">
        <v>644</v>
      </c>
      <c r="F44" s="247" t="s">
        <v>645</v>
      </c>
      <c r="G44" s="257" t="s">
        <v>646</v>
      </c>
      <c r="H44" s="298" t="s">
        <v>647</v>
      </c>
    </row>
    <row r="45" spans="1:8" ht="45">
      <c r="A45" s="128" t="str">
        <f>B45&amp;C45</f>
        <v>InstructionsA49</v>
      </c>
      <c r="B45" s="128" t="s">
        <v>392</v>
      </c>
      <c r="C45" s="128" t="s">
        <v>648</v>
      </c>
      <c r="D45" s="128" t="s">
        <v>649</v>
      </c>
      <c r="E45" s="246" t="s">
        <v>650</v>
      </c>
      <c r="F45" s="247" t="s">
        <v>651</v>
      </c>
      <c r="G45" s="128" t="s">
        <v>652</v>
      </c>
      <c r="H45" s="301" t="s">
        <v>653</v>
      </c>
    </row>
    <row r="46" spans="1:8" ht="128.25">
      <c r="A46" s="128" t="str">
        <f t="shared" si="0"/>
        <v>InstructionsA50</v>
      </c>
      <c r="B46" s="128" t="s">
        <v>392</v>
      </c>
      <c r="C46" s="128" t="s">
        <v>654</v>
      </c>
      <c r="D46" s="128" t="s">
        <v>655</v>
      </c>
      <c r="E46" s="295" t="s">
        <v>656</v>
      </c>
      <c r="F46" s="292" t="s">
        <v>657</v>
      </c>
      <c r="G46" s="128" t="s">
        <v>658</v>
      </c>
      <c r="H46" s="298" t="s">
        <v>659</v>
      </c>
    </row>
    <row r="47" spans="1:8" ht="71.25">
      <c r="A47" s="128" t="str">
        <f t="shared" si="0"/>
        <v>InstructionsA51</v>
      </c>
      <c r="B47" s="128" t="s">
        <v>392</v>
      </c>
      <c r="C47" s="128" t="s">
        <v>660</v>
      </c>
      <c r="D47" s="128" t="s">
        <v>661</v>
      </c>
      <c r="E47" s="246" t="s">
        <v>662</v>
      </c>
      <c r="F47" s="247" t="s">
        <v>663</v>
      </c>
      <c r="G47" s="128" t="s">
        <v>664</v>
      </c>
      <c r="H47" s="298" t="s">
        <v>665</v>
      </c>
    </row>
    <row r="48" spans="1:8" ht="85.5">
      <c r="A48" s="128" t="str">
        <f t="shared" si="0"/>
        <v>InstructionsA52</v>
      </c>
      <c r="B48" s="128" t="s">
        <v>392</v>
      </c>
      <c r="C48" s="128" t="s">
        <v>666</v>
      </c>
      <c r="D48" s="128" t="s">
        <v>667</v>
      </c>
      <c r="E48" s="246" t="s">
        <v>668</v>
      </c>
      <c r="F48" s="247" t="s">
        <v>669</v>
      </c>
      <c r="G48" s="258" t="s">
        <v>670</v>
      </c>
      <c r="H48" s="298" t="s">
        <v>671</v>
      </c>
    </row>
    <row r="49" spans="1:8" ht="105">
      <c r="A49" s="128" t="str">
        <f>B49&amp;C49</f>
        <v>InstructionsA53</v>
      </c>
      <c r="B49" s="128" t="s">
        <v>392</v>
      </c>
      <c r="C49" s="128" t="s">
        <v>672</v>
      </c>
      <c r="D49" s="128" t="s">
        <v>673</v>
      </c>
      <c r="E49" s="246" t="s">
        <v>674</v>
      </c>
      <c r="F49" s="247" t="s">
        <v>675</v>
      </c>
      <c r="G49" s="258" t="s">
        <v>676</v>
      </c>
      <c r="H49" s="301" t="s">
        <v>677</v>
      </c>
    </row>
    <row r="50" spans="1:8" ht="71.25">
      <c r="A50" s="128" t="str">
        <f>B50&amp;C50</f>
        <v>InstructionsA54</v>
      </c>
      <c r="B50" s="128" t="s">
        <v>392</v>
      </c>
      <c r="C50" s="128" t="s">
        <v>678</v>
      </c>
      <c r="D50" s="128" t="s">
        <v>679</v>
      </c>
      <c r="E50" s="246" t="s">
        <v>680</v>
      </c>
      <c r="F50" s="247" t="s">
        <v>681</v>
      </c>
      <c r="G50" s="258" t="s">
        <v>682</v>
      </c>
      <c r="H50" s="298" t="s">
        <v>683</v>
      </c>
    </row>
    <row r="51" spans="1:8" ht="30">
      <c r="A51" s="128" t="str">
        <f t="shared" si="0"/>
        <v>InstructionsA55</v>
      </c>
      <c r="B51" s="128" t="s">
        <v>392</v>
      </c>
      <c r="C51" s="128" t="s">
        <v>684</v>
      </c>
      <c r="D51" s="128" t="s">
        <v>685</v>
      </c>
      <c r="E51" s="246" t="s">
        <v>686</v>
      </c>
      <c r="F51" s="247" t="s">
        <v>687</v>
      </c>
      <c r="G51" s="258" t="s">
        <v>688</v>
      </c>
      <c r="H51" s="298" t="s">
        <v>689</v>
      </c>
    </row>
    <row r="52" spans="1:8" ht="28.5">
      <c r="A52" s="128" t="str">
        <f t="shared" si="0"/>
        <v>InstructionsA56</v>
      </c>
      <c r="B52" s="128" t="s">
        <v>392</v>
      </c>
      <c r="C52" s="128" t="s">
        <v>690</v>
      </c>
      <c r="D52" s="128" t="s">
        <v>691</v>
      </c>
      <c r="E52" s="246" t="s">
        <v>692</v>
      </c>
      <c r="F52" s="247" t="s">
        <v>693</v>
      </c>
      <c r="G52" s="128" t="s">
        <v>694</v>
      </c>
      <c r="H52" s="298" t="s">
        <v>695</v>
      </c>
    </row>
    <row r="53" spans="1:8" ht="42.75">
      <c r="A53" s="128" t="str">
        <f t="shared" si="0"/>
        <v>InstructionsA57</v>
      </c>
      <c r="B53" s="128" t="s">
        <v>392</v>
      </c>
      <c r="C53" s="128" t="s">
        <v>696</v>
      </c>
      <c r="D53" s="128" t="s">
        <v>697</v>
      </c>
      <c r="E53" s="246" t="s">
        <v>698</v>
      </c>
      <c r="F53" s="247" t="s">
        <v>699</v>
      </c>
      <c r="G53" s="259" t="s">
        <v>700</v>
      </c>
      <c r="H53" s="298" t="s">
        <v>701</v>
      </c>
    </row>
    <row r="54" spans="1:8" ht="313.5">
      <c r="A54" s="128" t="str">
        <f t="shared" si="0"/>
        <v>InstructionsA58</v>
      </c>
      <c r="B54" s="128" t="s">
        <v>392</v>
      </c>
      <c r="C54" s="128" t="s">
        <v>702</v>
      </c>
      <c r="D54" s="128" t="s">
        <v>703</v>
      </c>
      <c r="E54" s="246" t="s">
        <v>704</v>
      </c>
      <c r="F54" s="247" t="s">
        <v>705</v>
      </c>
      <c r="G54" s="258" t="s">
        <v>706</v>
      </c>
      <c r="H54" s="298" t="s">
        <v>707</v>
      </c>
    </row>
    <row r="55" spans="1:8" ht="85.5">
      <c r="A55" s="128" t="str">
        <f t="shared" si="0"/>
        <v>InstructionsA59</v>
      </c>
      <c r="B55" s="128" t="s">
        <v>392</v>
      </c>
      <c r="C55" s="128" t="s">
        <v>708</v>
      </c>
      <c r="D55" s="128" t="s">
        <v>709</v>
      </c>
      <c r="E55" s="246" t="s">
        <v>710</v>
      </c>
      <c r="F55" s="247" t="s">
        <v>711</v>
      </c>
      <c r="G55" s="128" t="s">
        <v>712</v>
      </c>
      <c r="H55" s="298" t="s">
        <v>713</v>
      </c>
    </row>
    <row r="56" spans="1:8" ht="128.25">
      <c r="A56" s="128" t="str">
        <f t="shared" si="0"/>
        <v>InstructionsA60</v>
      </c>
      <c r="B56" s="128" t="s">
        <v>392</v>
      </c>
      <c r="C56" s="128" t="s">
        <v>714</v>
      </c>
      <c r="D56" s="128" t="s">
        <v>715</v>
      </c>
      <c r="E56" s="246" t="s">
        <v>716</v>
      </c>
      <c r="F56" s="247" t="s">
        <v>717</v>
      </c>
      <c r="G56" s="258" t="s">
        <v>718</v>
      </c>
      <c r="H56" s="298" t="s">
        <v>719</v>
      </c>
    </row>
    <row r="57" spans="1:8" ht="142.5">
      <c r="A57" s="128" t="str">
        <f t="shared" si="0"/>
        <v>InstructionsA61</v>
      </c>
      <c r="B57" s="128" t="s">
        <v>392</v>
      </c>
      <c r="C57" s="128" t="s">
        <v>720</v>
      </c>
      <c r="D57" s="128" t="s">
        <v>721</v>
      </c>
      <c r="E57" s="246" t="s">
        <v>722</v>
      </c>
      <c r="F57" s="247" t="s">
        <v>723</v>
      </c>
      <c r="G57" s="258" t="s">
        <v>724</v>
      </c>
      <c r="H57" s="298" t="s">
        <v>725</v>
      </c>
    </row>
    <row r="58" spans="1:8" ht="120">
      <c r="A58" s="128" t="str">
        <f>B58&amp;C58</f>
        <v>InstructionsA62</v>
      </c>
      <c r="B58" s="128" t="s">
        <v>392</v>
      </c>
      <c r="C58" s="128" t="s">
        <v>726</v>
      </c>
      <c r="D58" s="128" t="s">
        <v>727</v>
      </c>
      <c r="E58" s="295" t="s">
        <v>728</v>
      </c>
      <c r="F58" s="292" t="s">
        <v>729</v>
      </c>
      <c r="G58" s="258" t="s">
        <v>730</v>
      </c>
      <c r="H58" s="303" t="s">
        <v>731</v>
      </c>
    </row>
    <row r="59" spans="1:8" ht="42.75">
      <c r="A59" s="128" t="str">
        <f t="shared" si="0"/>
        <v>InstructionsA63</v>
      </c>
      <c r="B59" s="128" t="s">
        <v>392</v>
      </c>
      <c r="C59" s="128" t="s">
        <v>732</v>
      </c>
      <c r="D59" s="128" t="s">
        <v>733</v>
      </c>
      <c r="E59" s="246" t="s">
        <v>734</v>
      </c>
      <c r="F59" s="247" t="s">
        <v>735</v>
      </c>
      <c r="G59" s="128" t="s">
        <v>736</v>
      </c>
      <c r="H59" s="298" t="s">
        <v>737</v>
      </c>
    </row>
    <row r="60" spans="1:8" ht="195">
      <c r="A60" s="128" t="str">
        <f>B60&amp;C60</f>
        <v>InstructionsA65</v>
      </c>
      <c r="B60" s="128" t="s">
        <v>392</v>
      </c>
      <c r="C60" s="128" t="s">
        <v>738</v>
      </c>
      <c r="D60" s="128" t="s">
        <v>739</v>
      </c>
      <c r="E60" s="246" t="s">
        <v>740</v>
      </c>
      <c r="F60" s="247" t="s">
        <v>741</v>
      </c>
      <c r="G60" s="128" t="s">
        <v>742</v>
      </c>
      <c r="H60" s="301" t="s">
        <v>743</v>
      </c>
    </row>
    <row r="61" spans="1:8" ht="28.5">
      <c r="A61" s="128" t="str">
        <f t="shared" si="0"/>
        <v>InstructionsA67</v>
      </c>
      <c r="B61" s="128" t="s">
        <v>392</v>
      </c>
      <c r="C61" s="128" t="s">
        <v>744</v>
      </c>
      <c r="D61" s="128" t="s">
        <v>745</v>
      </c>
      <c r="E61" s="246" t="s">
        <v>746</v>
      </c>
      <c r="F61" s="247" t="s">
        <v>747</v>
      </c>
      <c r="G61" s="128" t="s">
        <v>748</v>
      </c>
      <c r="H61" s="301" t="s">
        <v>749</v>
      </c>
    </row>
    <row r="62" spans="1:8" ht="242.25">
      <c r="A62" s="128" t="str">
        <f t="shared" si="0"/>
        <v>InstructionsA68</v>
      </c>
      <c r="B62" s="128" t="s">
        <v>392</v>
      </c>
      <c r="C62" s="128" t="s">
        <v>750</v>
      </c>
      <c r="D62" s="128" t="s">
        <v>751</v>
      </c>
      <c r="E62" s="246" t="s">
        <v>752</v>
      </c>
      <c r="F62" s="247" t="s">
        <v>753</v>
      </c>
      <c r="G62" s="258" t="s">
        <v>754</v>
      </c>
      <c r="H62" s="298" t="s">
        <v>755</v>
      </c>
    </row>
    <row r="63" spans="1:8" ht="142.5">
      <c r="A63" s="128" t="str">
        <f t="shared" si="0"/>
        <v>InstructionsA69</v>
      </c>
      <c r="B63" s="128" t="s">
        <v>392</v>
      </c>
      <c r="C63" s="128" t="s">
        <v>756</v>
      </c>
      <c r="D63" s="128" t="s">
        <v>757</v>
      </c>
      <c r="E63" s="246" t="s">
        <v>758</v>
      </c>
      <c r="F63" s="247" t="s">
        <v>759</v>
      </c>
      <c r="G63" s="258" t="s">
        <v>760</v>
      </c>
      <c r="H63" s="298" t="s">
        <v>761</v>
      </c>
    </row>
    <row r="64" spans="1:8" ht="142.5">
      <c r="A64" s="128" t="str">
        <f t="shared" si="0"/>
        <v>InstructionsA70</v>
      </c>
      <c r="B64" s="128" t="s">
        <v>392</v>
      </c>
      <c r="C64" s="128" t="s">
        <v>762</v>
      </c>
      <c r="D64" s="128" t="s">
        <v>763</v>
      </c>
      <c r="E64" s="246" t="s">
        <v>764</v>
      </c>
      <c r="F64" s="247" t="s">
        <v>765</v>
      </c>
      <c r="G64" s="258" t="s">
        <v>766</v>
      </c>
      <c r="H64" s="298" t="s">
        <v>767</v>
      </c>
    </row>
    <row r="65" spans="1:8" ht="299.25">
      <c r="A65" s="128" t="str">
        <f t="shared" si="0"/>
        <v>InstructionsA71</v>
      </c>
      <c r="B65" s="128" t="s">
        <v>392</v>
      </c>
      <c r="C65" s="128" t="s">
        <v>768</v>
      </c>
      <c r="D65" s="128" t="s">
        <v>769</v>
      </c>
      <c r="E65" s="246" t="s">
        <v>770</v>
      </c>
      <c r="F65" s="247" t="s">
        <v>771</v>
      </c>
      <c r="G65" s="258" t="s">
        <v>772</v>
      </c>
      <c r="H65" s="298" t="s">
        <v>773</v>
      </c>
    </row>
    <row r="66" spans="1:8" ht="99.75">
      <c r="A66" s="128" t="str">
        <f t="shared" si="0"/>
        <v>InstructionsA72</v>
      </c>
      <c r="B66" s="128" t="s">
        <v>392</v>
      </c>
      <c r="C66" s="128" t="s">
        <v>774</v>
      </c>
      <c r="D66" s="128" t="s">
        <v>775</v>
      </c>
      <c r="E66" s="246" t="s">
        <v>776</v>
      </c>
      <c r="F66" s="247" t="s">
        <v>777</v>
      </c>
      <c r="G66" s="258" t="s">
        <v>778</v>
      </c>
      <c r="H66" s="298" t="s">
        <v>779</v>
      </c>
    </row>
    <row r="67" spans="1:8" ht="42.75">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c r="A77" s="128" t="str">
        <f t="shared" si="4"/>
        <v>DefinitionsB11</v>
      </c>
      <c r="B77" s="128" t="s">
        <v>786</v>
      </c>
      <c r="C77" s="128" t="s">
        <v>839</v>
      </c>
      <c r="D77" s="252" t="s">
        <v>840</v>
      </c>
      <c r="E77" s="252" t="s">
        <v>841</v>
      </c>
      <c r="F77" s="261" t="s">
        <v>842</v>
      </c>
      <c r="G77" s="262" t="s">
        <v>843</v>
      </c>
      <c r="H77" s="298" t="s">
        <v>844</v>
      </c>
    </row>
    <row r="78" spans="1:8">
      <c r="A78" s="128" t="str">
        <f t="shared" si="4"/>
        <v>DefinitionsB12</v>
      </c>
      <c r="B78" s="128" t="s">
        <v>786</v>
      </c>
      <c r="C78" s="128" t="s">
        <v>845</v>
      </c>
      <c r="D78" s="252" t="s">
        <v>846</v>
      </c>
      <c r="E78" s="252" t="s">
        <v>847</v>
      </c>
      <c r="F78" s="261" t="s">
        <v>848</v>
      </c>
      <c r="G78" s="263" t="s">
        <v>849</v>
      </c>
      <c r="H78" s="298" t="s">
        <v>850</v>
      </c>
    </row>
    <row r="79" spans="1: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7">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7">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71.25">
      <c r="A89" s="128" t="str">
        <f t="shared" si="4"/>
        <v>DefinitionsC3</v>
      </c>
      <c r="B89" s="128" t="s">
        <v>786</v>
      </c>
      <c r="C89" s="128" t="s">
        <v>908</v>
      </c>
      <c r="D89" s="128" t="s">
        <v>909</v>
      </c>
      <c r="E89" s="246" t="s">
        <v>910</v>
      </c>
      <c r="F89" s="247" t="s">
        <v>911</v>
      </c>
      <c r="G89" s="128" t="s">
        <v>912</v>
      </c>
      <c r="H89" s="298" t="s">
        <v>913</v>
      </c>
    </row>
    <row r="90" spans="1:8" ht="57">
      <c r="A90" s="128" t="str">
        <f t="shared" ref="A90" si="5">B90&amp;C90</f>
        <v>DefinitionsC4</v>
      </c>
      <c r="B90" s="128" t="s">
        <v>786</v>
      </c>
      <c r="C90" s="128" t="s">
        <v>914</v>
      </c>
      <c r="D90" s="128" t="s">
        <v>915</v>
      </c>
      <c r="E90" s="250" t="s">
        <v>916</v>
      </c>
      <c r="F90" s="247" t="s">
        <v>917</v>
      </c>
      <c r="G90" s="255" t="s">
        <v>918</v>
      </c>
      <c r="H90" s="298" t="s">
        <v>919</v>
      </c>
    </row>
    <row r="91" spans="1:8" ht="213.75">
      <c r="A91" s="128" t="str">
        <f>B91&amp;C91</f>
        <v>DefinitionsC5</v>
      </c>
      <c r="B91" s="128" t="s">
        <v>786</v>
      </c>
      <c r="C91" s="128" t="s">
        <v>920</v>
      </c>
      <c r="D91" s="128" t="s">
        <v>921</v>
      </c>
      <c r="E91" s="246" t="s">
        <v>922</v>
      </c>
      <c r="F91" s="247" t="s">
        <v>923</v>
      </c>
      <c r="G91" s="128" t="s">
        <v>924</v>
      </c>
      <c r="H91" s="298" t="s">
        <v>925</v>
      </c>
    </row>
    <row r="92" spans="1:8" ht="142.5">
      <c r="A92" s="128" t="str">
        <f>B92&amp;C92</f>
        <v>DefinitionsC6</v>
      </c>
      <c r="B92" s="128" t="s">
        <v>786</v>
      </c>
      <c r="C92" s="128" t="s">
        <v>926</v>
      </c>
      <c r="D92" s="128" t="s">
        <v>927</v>
      </c>
      <c r="E92" s="246" t="s">
        <v>928</v>
      </c>
      <c r="F92" s="247" t="s">
        <v>929</v>
      </c>
      <c r="G92" s="128" t="s">
        <v>930</v>
      </c>
      <c r="H92" s="298" t="s">
        <v>931</v>
      </c>
    </row>
    <row r="93" spans="1:8" ht="142.5">
      <c r="A93" s="128" t="str">
        <f t="shared" si="4"/>
        <v>DefinitionsC7</v>
      </c>
      <c r="B93" s="128" t="s">
        <v>786</v>
      </c>
      <c r="C93" s="128" t="s">
        <v>932</v>
      </c>
      <c r="D93" s="128" t="s">
        <v>933</v>
      </c>
      <c r="E93" s="246" t="s">
        <v>934</v>
      </c>
      <c r="F93" s="247" t="s">
        <v>935</v>
      </c>
      <c r="G93" s="128" t="s">
        <v>936</v>
      </c>
      <c r="H93" s="298" t="s">
        <v>937</v>
      </c>
    </row>
    <row r="94" spans="1:8" ht="99.75">
      <c r="A94" s="128" t="str">
        <f t="shared" si="4"/>
        <v>DefinitionsC8</v>
      </c>
      <c r="B94" s="128" t="s">
        <v>786</v>
      </c>
      <c r="C94" s="128" t="s">
        <v>938</v>
      </c>
      <c r="D94" s="128" t="s">
        <v>939</v>
      </c>
      <c r="E94" s="246" t="s">
        <v>940</v>
      </c>
      <c r="F94" s="247" t="s">
        <v>941</v>
      </c>
      <c r="G94" s="128" t="s">
        <v>942</v>
      </c>
      <c r="H94" s="298" t="s">
        <v>943</v>
      </c>
    </row>
    <row r="95" spans="1:8" ht="71.25">
      <c r="A95" s="128" t="str">
        <f t="shared" si="4"/>
        <v>DefinitionsC9</v>
      </c>
      <c r="B95" s="128" t="s">
        <v>786</v>
      </c>
      <c r="C95" s="128" t="s">
        <v>944</v>
      </c>
      <c r="D95" s="128" t="s">
        <v>945</v>
      </c>
      <c r="E95" s="246" t="s">
        <v>946</v>
      </c>
      <c r="F95" s="247" t="s">
        <v>947</v>
      </c>
      <c r="G95" s="128" t="s">
        <v>948</v>
      </c>
      <c r="H95" s="298" t="s">
        <v>949</v>
      </c>
    </row>
    <row r="96" spans="1:8" ht="199.5">
      <c r="A96" s="128" t="str">
        <f t="shared" si="4"/>
        <v>DefinitionsC10</v>
      </c>
      <c r="B96" s="128" t="s">
        <v>786</v>
      </c>
      <c r="C96" s="128" t="s">
        <v>950</v>
      </c>
      <c r="D96" s="128" t="s">
        <v>951</v>
      </c>
      <c r="E96" s="246" t="s">
        <v>952</v>
      </c>
      <c r="F96" s="247" t="s">
        <v>953</v>
      </c>
      <c r="G96" s="128" t="s">
        <v>954</v>
      </c>
      <c r="H96" s="298" t="s">
        <v>955</v>
      </c>
    </row>
    <row r="97" spans="1:8" ht="41.45" customHeight="1">
      <c r="A97" s="128" t="str">
        <f t="shared" si="4"/>
        <v>DefinitionsC11</v>
      </c>
      <c r="B97" s="128" t="s">
        <v>786</v>
      </c>
      <c r="C97" s="128" t="s">
        <v>956</v>
      </c>
      <c r="D97" s="252" t="s">
        <v>957</v>
      </c>
      <c r="E97" s="253" t="s">
        <v>958</v>
      </c>
      <c r="F97" s="260" t="s">
        <v>959</v>
      </c>
      <c r="G97" s="262" t="s">
        <v>960</v>
      </c>
      <c r="H97" s="304" t="s">
        <v>961</v>
      </c>
    </row>
    <row r="98" spans="1:8" ht="41.45" customHeight="1">
      <c r="A98" s="128" t="str">
        <f t="shared" si="4"/>
        <v>DefinitionsC12</v>
      </c>
      <c r="B98" s="128" t="s">
        <v>786</v>
      </c>
      <c r="C98" s="128" t="s">
        <v>962</v>
      </c>
      <c r="D98" s="252" t="s">
        <v>963</v>
      </c>
      <c r="E98" s="253" t="s">
        <v>964</v>
      </c>
      <c r="F98" s="260" t="s">
        <v>965</v>
      </c>
      <c r="G98" s="263" t="s">
        <v>966</v>
      </c>
      <c r="H98" s="298" t="s">
        <v>967</v>
      </c>
    </row>
    <row r="99" spans="1:8" ht="142.5">
      <c r="A99" s="128" t="str">
        <f t="shared" si="4"/>
        <v>DefinitionsC13</v>
      </c>
      <c r="B99" s="128" t="s">
        <v>786</v>
      </c>
      <c r="C99" s="128" t="s">
        <v>968</v>
      </c>
      <c r="D99" s="252" t="s">
        <v>969</v>
      </c>
      <c r="E99" s="253" t="s">
        <v>970</v>
      </c>
      <c r="F99" s="261" t="s">
        <v>971</v>
      </c>
      <c r="G99" s="263" t="s">
        <v>972</v>
      </c>
      <c r="H99" s="298" t="s">
        <v>973</v>
      </c>
    </row>
    <row r="100" spans="1:8" ht="57">
      <c r="A100" s="128" t="str">
        <f>B100&amp;C100</f>
        <v>DefinitionsC14</v>
      </c>
      <c r="B100" s="128" t="s">
        <v>786</v>
      </c>
      <c r="C100" s="128" t="s">
        <v>974</v>
      </c>
      <c r="D100" s="128" t="s">
        <v>975</v>
      </c>
      <c r="E100" s="246" t="s">
        <v>976</v>
      </c>
      <c r="F100" s="247" t="s">
        <v>977</v>
      </c>
      <c r="G100" s="128" t="s">
        <v>978</v>
      </c>
      <c r="H100" s="298" t="s">
        <v>979</v>
      </c>
    </row>
    <row r="101" spans="1:8" ht="185.25">
      <c r="A101" s="128" t="str">
        <f t="shared" si="4"/>
        <v>DefinitionsC15</v>
      </c>
      <c r="B101" s="128" t="s">
        <v>786</v>
      </c>
      <c r="C101" s="128" t="s">
        <v>980</v>
      </c>
      <c r="D101" s="128" t="s">
        <v>981</v>
      </c>
      <c r="E101" s="250" t="s">
        <v>982</v>
      </c>
      <c r="F101" s="247" t="s">
        <v>983</v>
      </c>
      <c r="G101" s="248" t="s">
        <v>984</v>
      </c>
      <c r="H101" s="298" t="s">
        <v>985</v>
      </c>
    </row>
    <row r="102" spans="1:8" ht="71.25">
      <c r="A102" s="128" t="str">
        <f>B102&amp;C102</f>
        <v>DefinitionsC16</v>
      </c>
      <c r="B102" s="128" t="s">
        <v>786</v>
      </c>
      <c r="C102" s="128" t="s">
        <v>986</v>
      </c>
      <c r="D102" s="128" t="s">
        <v>987</v>
      </c>
      <c r="E102" s="246" t="s">
        <v>988</v>
      </c>
      <c r="F102" s="247" t="s">
        <v>989</v>
      </c>
      <c r="G102" s="128" t="s">
        <v>990</v>
      </c>
      <c r="H102" s="298" t="s">
        <v>991</v>
      </c>
    </row>
    <row r="103" spans="1:8" ht="99.75">
      <c r="A103" s="128" t="str">
        <f>B103&amp;C103</f>
        <v>DefinitionsC17</v>
      </c>
      <c r="B103" s="128" t="s">
        <v>786</v>
      </c>
      <c r="C103" s="128" t="s">
        <v>992</v>
      </c>
      <c r="D103" s="128" t="s">
        <v>993</v>
      </c>
      <c r="E103" s="246" t="s">
        <v>994</v>
      </c>
      <c r="F103" s="247" t="s">
        <v>995</v>
      </c>
      <c r="G103" s="128" t="s">
        <v>996</v>
      </c>
      <c r="H103" s="298" t="s">
        <v>997</v>
      </c>
    </row>
    <row r="104" spans="1:8" ht="256.5">
      <c r="A104" s="128" t="str">
        <f>B104&amp;C104</f>
        <v>DefinitionsC18</v>
      </c>
      <c r="B104" s="128" t="s">
        <v>786</v>
      </c>
      <c r="C104" s="128" t="s">
        <v>998</v>
      </c>
      <c r="D104" s="128" t="s">
        <v>999</v>
      </c>
      <c r="E104" s="246" t="s">
        <v>1000</v>
      </c>
      <c r="F104" s="247" t="s">
        <v>1001</v>
      </c>
      <c r="G104" s="128" t="s">
        <v>1002</v>
      </c>
      <c r="H104" s="298" t="s">
        <v>1003</v>
      </c>
    </row>
    <row r="105" spans="1:8" ht="213.75">
      <c r="A105" s="128" t="str">
        <f>B105&amp;C105</f>
        <v>DefinitionsC19</v>
      </c>
      <c r="B105" s="128" t="s">
        <v>786</v>
      </c>
      <c r="C105" s="128" t="s">
        <v>1004</v>
      </c>
      <c r="D105" s="128" t="s">
        <v>1005</v>
      </c>
      <c r="E105" s="246" t="s">
        <v>1006</v>
      </c>
      <c r="F105" s="247" t="s">
        <v>1007</v>
      </c>
      <c r="G105" s="255" t="s">
        <v>1008</v>
      </c>
      <c r="H105" s="298" t="s">
        <v>1009</v>
      </c>
    </row>
    <row r="106" spans="1:8" ht="128.25">
      <c r="A106" s="128" t="str">
        <f t="shared" si="4"/>
        <v>DefinitionsC20</v>
      </c>
      <c r="B106" s="128" t="s">
        <v>786</v>
      </c>
      <c r="C106" s="128" t="s">
        <v>1010</v>
      </c>
      <c r="D106" s="252" t="s">
        <v>1011</v>
      </c>
      <c r="E106" s="253" t="s">
        <v>1012</v>
      </c>
      <c r="F106" s="261" t="s">
        <v>1013</v>
      </c>
      <c r="G106" s="262" t="s">
        <v>1014</v>
      </c>
      <c r="H106" s="298" t="s">
        <v>1015</v>
      </c>
    </row>
    <row r="107" spans="1:8" ht="99.75">
      <c r="A107" s="128" t="str">
        <f>B107&amp;C107</f>
        <v>DefinitionsC21</v>
      </c>
      <c r="B107" s="128" t="s">
        <v>786</v>
      </c>
      <c r="C107" s="128" t="s">
        <v>1016</v>
      </c>
      <c r="D107" s="128" t="s">
        <v>1017</v>
      </c>
      <c r="E107" s="246" t="s">
        <v>1018</v>
      </c>
      <c r="F107" s="247" t="s">
        <v>1019</v>
      </c>
      <c r="G107" s="128" t="s">
        <v>1020</v>
      </c>
      <c r="H107" s="298" t="s">
        <v>1021</v>
      </c>
    </row>
    <row r="108" spans="1:8" ht="28.5">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ht="28.5">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5">
      <c r="A112" s="128" t="str">
        <f t="shared" si="4"/>
        <v>DeclarationB4</v>
      </c>
      <c r="B112" s="128" t="s">
        <v>1022</v>
      </c>
      <c r="C112" s="128" t="s">
        <v>798</v>
      </c>
      <c r="D112" s="128" t="s">
        <v>1047</v>
      </c>
      <c r="E112" s="246" t="s">
        <v>1048</v>
      </c>
      <c r="F112" s="247" t="s">
        <v>1049</v>
      </c>
      <c r="G112" s="128" t="s">
        <v>1050</v>
      </c>
      <c r="H112" s="298" t="s">
        <v>1051</v>
      </c>
    </row>
    <row r="113" spans="1:8" ht="42.75">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75">
      <c r="A115" s="128" t="str">
        <f t="shared" si="4"/>
        <v>DeclarationB8</v>
      </c>
      <c r="B115" s="128" t="s">
        <v>1022</v>
      </c>
      <c r="C115" s="128" t="s">
        <v>822</v>
      </c>
      <c r="D115" s="128" t="s">
        <v>1062</v>
      </c>
      <c r="E115" s="246" t="s">
        <v>1063</v>
      </c>
      <c r="F115" s="247" t="s">
        <v>1064</v>
      </c>
      <c r="G115" s="128" t="s">
        <v>1065</v>
      </c>
      <c r="H115" s="298" t="s">
        <v>1066</v>
      </c>
    </row>
    <row r="116" spans="1:8" ht="15.75">
      <c r="A116" s="128" t="str">
        <f t="shared" si="4"/>
        <v>DeclarationB9</v>
      </c>
      <c r="B116" s="128" t="s">
        <v>1022</v>
      </c>
      <c r="C116" s="128" t="s">
        <v>828</v>
      </c>
      <c r="D116" s="128" t="s">
        <v>1067</v>
      </c>
      <c r="E116" s="246" t="s">
        <v>1068</v>
      </c>
      <c r="F116" s="247" t="s">
        <v>1069</v>
      </c>
      <c r="G116" s="128" t="s">
        <v>1070</v>
      </c>
      <c r="H116" s="298" t="s">
        <v>1071</v>
      </c>
    </row>
    <row r="117" spans="1:8" ht="28.5">
      <c r="A117" s="128" t="str">
        <f t="shared" si="4"/>
        <v>DeclarationB10</v>
      </c>
      <c r="B117" s="128" t="s">
        <v>1022</v>
      </c>
      <c r="C117" s="128" t="s">
        <v>834</v>
      </c>
      <c r="D117" s="128" t="s">
        <v>1072</v>
      </c>
      <c r="E117" s="246" t="s">
        <v>1073</v>
      </c>
      <c r="F117" s="247" t="s">
        <v>1074</v>
      </c>
      <c r="G117" s="128" t="s">
        <v>1075</v>
      </c>
      <c r="H117" s="298" t="s">
        <v>1076</v>
      </c>
    </row>
    <row r="118" spans="1:8" ht="28.5">
      <c r="A118" s="128" t="str">
        <f>B118&amp;C118</f>
        <v>DeclarationB10A</v>
      </c>
      <c r="B118" s="128" t="s">
        <v>1022</v>
      </c>
      <c r="C118" s="128" t="s">
        <v>1077</v>
      </c>
      <c r="D118" s="128" t="s">
        <v>1072</v>
      </c>
      <c r="E118" s="246" t="s">
        <v>1073</v>
      </c>
      <c r="F118" s="247" t="s">
        <v>1078</v>
      </c>
      <c r="G118" s="128" t="s">
        <v>1075</v>
      </c>
      <c r="H118" s="298" t="s">
        <v>1076</v>
      </c>
    </row>
    <row r="119" spans="1:8" ht="28.5">
      <c r="A119" s="128" t="str">
        <f>B119&amp;C119</f>
        <v>DeclarationB10C</v>
      </c>
      <c r="B119" s="128" t="s">
        <v>1022</v>
      </c>
      <c r="C119" s="128" t="s">
        <v>1079</v>
      </c>
      <c r="D119" s="128" t="s">
        <v>1080</v>
      </c>
      <c r="E119" s="246" t="s">
        <v>1081</v>
      </c>
      <c r="F119" s="247" t="s">
        <v>1082</v>
      </c>
      <c r="G119" s="128" t="s">
        <v>1083</v>
      </c>
      <c r="H119" s="298" t="s">
        <v>1084</v>
      </c>
    </row>
    <row r="120" spans="1:8" ht="28.5">
      <c r="A120" s="128" t="str">
        <f>B120&amp;C120</f>
        <v>DeclarationB10B</v>
      </c>
      <c r="B120" s="128" t="s">
        <v>1022</v>
      </c>
      <c r="C120" s="128" t="s">
        <v>1085</v>
      </c>
      <c r="D120" s="128" t="s">
        <v>1086</v>
      </c>
      <c r="E120" s="246" t="s">
        <v>1087</v>
      </c>
      <c r="F120" s="247" t="s">
        <v>1088</v>
      </c>
      <c r="G120" s="128" t="s">
        <v>1089</v>
      </c>
      <c r="H120" s="298" t="s">
        <v>1090</v>
      </c>
    </row>
    <row r="121" spans="1:8" ht="28.5">
      <c r="A121" s="128" t="str">
        <f>B121&amp;C121</f>
        <v>DeclarationD11</v>
      </c>
      <c r="B121" s="128" t="s">
        <v>1022</v>
      </c>
      <c r="C121" s="128" t="s">
        <v>1091</v>
      </c>
      <c r="D121" s="128" t="s">
        <v>1092</v>
      </c>
      <c r="E121" s="246" t="s">
        <v>1093</v>
      </c>
      <c r="F121" s="247" t="s">
        <v>1094</v>
      </c>
      <c r="G121" s="128" t="s">
        <v>1095</v>
      </c>
      <c r="H121" s="298" t="s">
        <v>1096</v>
      </c>
    </row>
    <row r="122" spans="1:8" ht="28.5">
      <c r="A122" s="128" t="str">
        <f t="shared" si="4"/>
        <v>DeclarationB12</v>
      </c>
      <c r="B122" s="128" t="s">
        <v>1022</v>
      </c>
      <c r="C122" s="128" t="s">
        <v>845</v>
      </c>
      <c r="D122" s="128" t="s">
        <v>1097</v>
      </c>
      <c r="E122" s="246" t="s">
        <v>1098</v>
      </c>
      <c r="F122" s="247" t="s">
        <v>1099</v>
      </c>
      <c r="G122" s="128" t="s">
        <v>1100</v>
      </c>
      <c r="H122" s="298" t="s">
        <v>1101</v>
      </c>
    </row>
    <row r="123" spans="1:8" ht="28.5">
      <c r="A123" s="128" t="str">
        <f t="shared" si="4"/>
        <v>DeclarationB13</v>
      </c>
      <c r="B123" s="128" t="s">
        <v>1022</v>
      </c>
      <c r="C123" s="128" t="s">
        <v>851</v>
      </c>
      <c r="D123" s="128" t="s">
        <v>1102</v>
      </c>
      <c r="E123" s="246" t="s">
        <v>1103</v>
      </c>
      <c r="F123" s="247" t="s">
        <v>1104</v>
      </c>
      <c r="G123" s="128" t="s">
        <v>1105</v>
      </c>
      <c r="H123" s="298" t="s">
        <v>1106</v>
      </c>
    </row>
    <row r="124" spans="1:8" ht="28.5">
      <c r="A124" s="128" t="str">
        <f t="shared" si="4"/>
        <v>DeclarationB14</v>
      </c>
      <c r="B124" s="128" t="s">
        <v>1022</v>
      </c>
      <c r="C124" s="128" t="s">
        <v>857</v>
      </c>
      <c r="D124" s="128" t="s">
        <v>1107</v>
      </c>
      <c r="E124" s="246" t="s">
        <v>1108</v>
      </c>
      <c r="F124" s="247" t="s">
        <v>1109</v>
      </c>
      <c r="G124" s="128" t="s">
        <v>1110</v>
      </c>
      <c r="H124" s="298" t="s">
        <v>1111</v>
      </c>
    </row>
    <row r="125" spans="1:8" ht="28.5">
      <c r="A125" s="128" t="str">
        <f t="shared" si="4"/>
        <v>DeclarationB15</v>
      </c>
      <c r="B125" s="128" t="s">
        <v>1022</v>
      </c>
      <c r="C125" s="128" t="s">
        <v>863</v>
      </c>
      <c r="D125" s="128" t="s">
        <v>1112</v>
      </c>
      <c r="E125" s="246" t="s">
        <v>1113</v>
      </c>
      <c r="F125" s="247" t="s">
        <v>1114</v>
      </c>
      <c r="G125" s="128" t="s">
        <v>1115</v>
      </c>
      <c r="H125" s="298" t="s">
        <v>1116</v>
      </c>
    </row>
    <row r="126" spans="1:8" ht="28.5">
      <c r="A126" s="128" t="str">
        <f t="shared" si="4"/>
        <v>DeclarationB16</v>
      </c>
      <c r="B126" s="128" t="s">
        <v>1022</v>
      </c>
      <c r="C126" s="128" t="s">
        <v>869</v>
      </c>
      <c r="D126" s="128" t="s">
        <v>1117</v>
      </c>
      <c r="E126" s="246" t="s">
        <v>1118</v>
      </c>
      <c r="F126" s="247" t="s">
        <v>1119</v>
      </c>
      <c r="G126" s="128" t="s">
        <v>1120</v>
      </c>
      <c r="H126" s="298" t="s">
        <v>1121</v>
      </c>
    </row>
    <row r="127" spans="1:8" ht="28.5">
      <c r="A127" s="128" t="str">
        <f t="shared" si="4"/>
        <v>DeclarationB17</v>
      </c>
      <c r="B127" s="128" t="s">
        <v>1022</v>
      </c>
      <c r="C127" s="128" t="s">
        <v>872</v>
      </c>
      <c r="D127" s="128" t="s">
        <v>1122</v>
      </c>
      <c r="E127" s="246" t="s">
        <v>1123</v>
      </c>
      <c r="F127" s="247" t="s">
        <v>1124</v>
      </c>
      <c r="G127" s="128" t="s">
        <v>1125</v>
      </c>
      <c r="H127" s="298" t="s">
        <v>1126</v>
      </c>
    </row>
    <row r="128" spans="1:8" ht="28.5">
      <c r="A128" s="128" t="str">
        <f t="shared" si="4"/>
        <v>DeclarationB18</v>
      </c>
      <c r="B128" s="128" t="s">
        <v>1022</v>
      </c>
      <c r="C128" s="128" t="s">
        <v>878</v>
      </c>
      <c r="D128" s="128" t="s">
        <v>1127</v>
      </c>
      <c r="E128" s="246" t="s">
        <v>1128</v>
      </c>
      <c r="F128" s="247" t="s">
        <v>1129</v>
      </c>
      <c r="G128" s="128" t="s">
        <v>1130</v>
      </c>
      <c r="H128" s="298" t="s">
        <v>1131</v>
      </c>
    </row>
    <row r="129" spans="1:8" ht="28.5">
      <c r="A129" s="128" t="str">
        <f t="shared" si="4"/>
        <v>DeclarationB19</v>
      </c>
      <c r="B129" s="128" t="s">
        <v>1022</v>
      </c>
      <c r="C129" s="128" t="s">
        <v>884</v>
      </c>
      <c r="D129" s="128" t="s">
        <v>1132</v>
      </c>
      <c r="E129" s="246" t="s">
        <v>1133</v>
      </c>
      <c r="F129" s="247" t="s">
        <v>1134</v>
      </c>
      <c r="G129" s="128" t="s">
        <v>1135</v>
      </c>
      <c r="H129" s="298" t="s">
        <v>1136</v>
      </c>
    </row>
    <row r="130" spans="1:8" ht="28.5">
      <c r="A130" s="128" t="str">
        <f t="shared" si="4"/>
        <v>DeclarationB20</v>
      </c>
      <c r="B130" s="128" t="s">
        <v>1022</v>
      </c>
      <c r="C130" s="128" t="s">
        <v>890</v>
      </c>
      <c r="D130" s="128" t="s">
        <v>1137</v>
      </c>
      <c r="E130" s="246" t="s">
        <v>1138</v>
      </c>
      <c r="F130" s="247" t="s">
        <v>1139</v>
      </c>
      <c r="G130" s="128" t="s">
        <v>1140</v>
      </c>
      <c r="H130" s="298" t="s">
        <v>1141</v>
      </c>
    </row>
    <row r="131" spans="1:8" ht="28.5">
      <c r="A131" s="128" t="str">
        <f t="shared" si="4"/>
        <v>DeclarationB21</v>
      </c>
      <c r="B131" s="128" t="s">
        <v>1022</v>
      </c>
      <c r="C131" s="128" t="s">
        <v>896</v>
      </c>
      <c r="D131" s="128" t="s">
        <v>1142</v>
      </c>
      <c r="E131" s="246" t="s">
        <v>1143</v>
      </c>
      <c r="F131" s="247" t="s">
        <v>1144</v>
      </c>
      <c r="G131" s="128" t="s">
        <v>1145</v>
      </c>
      <c r="H131" s="298" t="s">
        <v>1146</v>
      </c>
    </row>
    <row r="132" spans="1:8" ht="28.5">
      <c r="A132" s="128" t="str">
        <f t="shared" si="4"/>
        <v>DeclarationB22</v>
      </c>
      <c r="B132" s="128" t="s">
        <v>1022</v>
      </c>
      <c r="C132" s="128" t="s">
        <v>1147</v>
      </c>
      <c r="D132" s="128" t="s">
        <v>1148</v>
      </c>
      <c r="E132" s="246" t="s">
        <v>1149</v>
      </c>
      <c r="F132" s="247" t="s">
        <v>1150</v>
      </c>
      <c r="G132" s="128" t="s">
        <v>1151</v>
      </c>
      <c r="H132" s="298" t="s">
        <v>1152</v>
      </c>
    </row>
    <row r="133" spans="1:8" ht="28.5">
      <c r="A133" s="128" t="str">
        <f t="shared" si="4"/>
        <v>DeclarationB24</v>
      </c>
      <c r="B133" s="128" t="s">
        <v>1022</v>
      </c>
      <c r="C133" s="128" t="s">
        <v>1153</v>
      </c>
      <c r="D133" s="128" t="s">
        <v>1154</v>
      </c>
      <c r="E133" s="246" t="s">
        <v>1155</v>
      </c>
      <c r="F133" s="247" t="s">
        <v>1156</v>
      </c>
      <c r="G133" s="128" t="s">
        <v>1157</v>
      </c>
      <c r="H133" s="298" t="s">
        <v>1158</v>
      </c>
    </row>
    <row r="134" spans="1:8" ht="49.5">
      <c r="A134" s="128" t="str">
        <f>B134&amp;C134</f>
        <v>DeclarationB25</v>
      </c>
      <c r="B134" s="128" t="s">
        <v>1022</v>
      </c>
      <c r="C134" s="128" t="s">
        <v>1159</v>
      </c>
      <c r="D134" s="128" t="s">
        <v>1160</v>
      </c>
      <c r="E134" s="246" t="s">
        <v>1161</v>
      </c>
      <c r="F134" s="292" t="s">
        <v>1162</v>
      </c>
      <c r="G134" s="128" t="s">
        <v>1163</v>
      </c>
      <c r="H134" s="298" t="s">
        <v>1164</v>
      </c>
    </row>
    <row r="135" spans="1:8" ht="28.5">
      <c r="A135" s="128" t="str">
        <f>B135&amp;C135</f>
        <v>DeclarationB31</v>
      </c>
      <c r="B135" s="128" t="s">
        <v>1022</v>
      </c>
      <c r="C135" s="128" t="s">
        <v>1165</v>
      </c>
      <c r="D135" s="128" t="s">
        <v>1166</v>
      </c>
      <c r="E135" s="128" t="s">
        <v>1167</v>
      </c>
      <c r="F135" s="292" t="s">
        <v>1168</v>
      </c>
      <c r="G135" s="128" t="s">
        <v>1169</v>
      </c>
      <c r="H135" s="298" t="s">
        <v>1170</v>
      </c>
    </row>
    <row r="136" spans="1:8" ht="81">
      <c r="A136" s="128" t="str">
        <f t="shared" si="4"/>
        <v>DeclarationB37</v>
      </c>
      <c r="B136" s="128" t="s">
        <v>1022</v>
      </c>
      <c r="C136" s="128" t="s">
        <v>1171</v>
      </c>
      <c r="D136" s="128" t="s">
        <v>1172</v>
      </c>
      <c r="E136" s="128" t="s">
        <v>1173</v>
      </c>
      <c r="F136" s="247" t="s">
        <v>1174</v>
      </c>
      <c r="G136" s="128" t="s">
        <v>1175</v>
      </c>
      <c r="H136" s="298" t="s">
        <v>1176</v>
      </c>
    </row>
    <row r="137" spans="1:8" ht="28.5">
      <c r="A137" s="128" t="str">
        <f t="shared" si="4"/>
        <v>DeclarationB43</v>
      </c>
      <c r="B137" s="128" t="s">
        <v>1022</v>
      </c>
      <c r="C137" s="128" t="s">
        <v>1177</v>
      </c>
      <c r="D137" s="128" t="s">
        <v>1178</v>
      </c>
      <c r="E137" s="246" t="s">
        <v>1179</v>
      </c>
      <c r="F137" s="247" t="s">
        <v>1180</v>
      </c>
      <c r="G137" s="128" t="s">
        <v>1181</v>
      </c>
      <c r="H137" s="298" t="s">
        <v>1182</v>
      </c>
    </row>
    <row r="138" spans="1:8" ht="28.5">
      <c r="A138" s="128" t="str">
        <f t="shared" si="4"/>
        <v>DeclarationB49</v>
      </c>
      <c r="B138" s="128" t="s">
        <v>1022</v>
      </c>
      <c r="C138" s="128" t="s">
        <v>1183</v>
      </c>
      <c r="D138" s="128" t="s">
        <v>1184</v>
      </c>
      <c r="E138" s="246" t="s">
        <v>1185</v>
      </c>
      <c r="F138" s="292" t="s">
        <v>1186</v>
      </c>
      <c r="G138" s="128" t="s">
        <v>1187</v>
      </c>
      <c r="H138" s="298" t="s">
        <v>1188</v>
      </c>
    </row>
    <row r="139" spans="1:8" ht="42.75">
      <c r="A139" s="128" t="str">
        <f t="shared" si="4"/>
        <v>DeclarationB55</v>
      </c>
      <c r="B139" s="128" t="s">
        <v>1022</v>
      </c>
      <c r="C139" s="128" t="s">
        <v>1189</v>
      </c>
      <c r="D139" s="128" t="s">
        <v>1190</v>
      </c>
      <c r="E139" s="250" t="s">
        <v>1191</v>
      </c>
      <c r="F139" s="247" t="s">
        <v>1192</v>
      </c>
      <c r="G139" s="128" t="s">
        <v>1193</v>
      </c>
      <c r="H139" s="298" t="s">
        <v>1194</v>
      </c>
    </row>
    <row r="140" spans="1:8" ht="42.75">
      <c r="A140" s="128" t="str">
        <f t="shared" si="4"/>
        <v>DeclarationB61</v>
      </c>
      <c r="B140" s="128" t="s">
        <v>1022</v>
      </c>
      <c r="C140" s="128" t="s">
        <v>1195</v>
      </c>
      <c r="D140" s="128" t="s">
        <v>1196</v>
      </c>
      <c r="E140" s="250" t="s">
        <v>1197</v>
      </c>
      <c r="F140" s="247" t="s">
        <v>1198</v>
      </c>
      <c r="G140" s="128" t="s">
        <v>1199</v>
      </c>
      <c r="H140" s="298" t="s">
        <v>1200</v>
      </c>
    </row>
    <row r="141" spans="1:8" ht="28.5">
      <c r="A141" s="128" t="str">
        <f t="shared" si="4"/>
        <v>DeclarationB67</v>
      </c>
      <c r="B141" s="128" t="s">
        <v>1022</v>
      </c>
      <c r="C141" s="128" t="s">
        <v>1201</v>
      </c>
      <c r="D141" s="128" t="s">
        <v>1202</v>
      </c>
      <c r="E141" s="246" t="s">
        <v>1203</v>
      </c>
      <c r="F141" s="247" t="s">
        <v>1204</v>
      </c>
      <c r="G141" s="128" t="s">
        <v>1205</v>
      </c>
      <c r="H141" s="298" t="s">
        <v>1206</v>
      </c>
    </row>
    <row r="142" spans="1:8" ht="28.5">
      <c r="A142" s="128" t="str">
        <f t="shared" si="4"/>
        <v>DeclarationB69</v>
      </c>
      <c r="B142" s="128" t="s">
        <v>1022</v>
      </c>
      <c r="C142" s="128" t="s">
        <v>1207</v>
      </c>
      <c r="D142" s="128" t="s">
        <v>1208</v>
      </c>
      <c r="E142" s="246" t="s">
        <v>12802</v>
      </c>
      <c r="F142" s="292" t="s">
        <v>1209</v>
      </c>
      <c r="G142" s="128" t="s">
        <v>1210</v>
      </c>
      <c r="H142" s="298" t="s">
        <v>1211</v>
      </c>
    </row>
    <row r="143" spans="1:8" ht="54">
      <c r="A143" s="128" t="str">
        <f t="shared" si="4"/>
        <v>DeclarationB71</v>
      </c>
      <c r="B143" s="128" t="s">
        <v>1022</v>
      </c>
      <c r="C143" s="128" t="s">
        <v>1212</v>
      </c>
      <c r="D143" s="128" t="s">
        <v>1213</v>
      </c>
      <c r="E143" s="246" t="s">
        <v>12803</v>
      </c>
      <c r="F143" s="247" t="s">
        <v>1214</v>
      </c>
      <c r="G143" s="128" t="s">
        <v>1215</v>
      </c>
      <c r="H143" s="298" t="s">
        <v>1216</v>
      </c>
    </row>
    <row r="144" spans="1:8" ht="57">
      <c r="A144" s="128" t="str">
        <f t="shared" ref="A144:A177" si="6">B144&amp;C144</f>
        <v>Declaration</v>
      </c>
      <c r="B144" s="128" t="s">
        <v>1022</v>
      </c>
      <c r="D144" s="128" t="s">
        <v>1217</v>
      </c>
      <c r="E144" s="246" t="s">
        <v>1218</v>
      </c>
      <c r="F144" s="267" t="s">
        <v>1219</v>
      </c>
      <c r="G144" s="128" t="s">
        <v>1220</v>
      </c>
      <c r="H144" s="298" t="s">
        <v>1221</v>
      </c>
    </row>
    <row r="145" spans="1:8" ht="71.25">
      <c r="A145" s="128" t="str">
        <f t="shared" si="6"/>
        <v>DeclarationB73</v>
      </c>
      <c r="B145" s="128" t="s">
        <v>1022</v>
      </c>
      <c r="C145" s="128" t="s">
        <v>1222</v>
      </c>
      <c r="D145" s="128" t="s">
        <v>1223</v>
      </c>
      <c r="E145" s="250" t="s">
        <v>1224</v>
      </c>
      <c r="F145" s="247" t="s">
        <v>1225</v>
      </c>
      <c r="G145" s="128" t="s">
        <v>1226</v>
      </c>
      <c r="H145" s="298" t="s">
        <v>1227</v>
      </c>
    </row>
    <row r="146" spans="1:8" ht="54">
      <c r="A146" s="128" t="str">
        <f t="shared" si="6"/>
        <v>DeclarationB77</v>
      </c>
      <c r="B146" s="128" t="s">
        <v>1022</v>
      </c>
      <c r="C146" s="128" t="s">
        <v>1228</v>
      </c>
      <c r="D146" s="128" t="s">
        <v>1229</v>
      </c>
      <c r="E146" s="246" t="s">
        <v>12804</v>
      </c>
      <c r="F146" s="247" t="s">
        <v>1230</v>
      </c>
      <c r="G146" s="128" t="s">
        <v>1231</v>
      </c>
      <c r="H146" s="304" t="s">
        <v>1232</v>
      </c>
    </row>
    <row r="147" spans="1:8" ht="42.75">
      <c r="A147" s="128" t="str">
        <f t="shared" si="6"/>
        <v>DeclarationB79</v>
      </c>
      <c r="B147" s="128" t="s">
        <v>1022</v>
      </c>
      <c r="C147" s="128" t="s">
        <v>1233</v>
      </c>
      <c r="D147" s="128" t="s">
        <v>1234</v>
      </c>
      <c r="E147" s="250" t="s">
        <v>1235</v>
      </c>
      <c r="F147" s="292" t="s">
        <v>1236</v>
      </c>
      <c r="G147" s="128" t="s">
        <v>1237</v>
      </c>
      <c r="H147" s="298" t="s">
        <v>1238</v>
      </c>
    </row>
    <row r="148" spans="1:8" ht="42.75">
      <c r="A148" s="128" t="str">
        <f t="shared" si="6"/>
        <v>DeclarationB81</v>
      </c>
      <c r="B148" s="128" t="s">
        <v>1022</v>
      </c>
      <c r="C148" s="128" t="s">
        <v>1239</v>
      </c>
      <c r="D148" s="128" t="s">
        <v>1240</v>
      </c>
      <c r="E148" s="246" t="s">
        <v>12805</v>
      </c>
      <c r="F148" s="247" t="s">
        <v>1241</v>
      </c>
      <c r="G148" s="128" t="s">
        <v>1242</v>
      </c>
      <c r="H148" s="298" t="s">
        <v>1243</v>
      </c>
    </row>
    <row r="149" spans="1:8" ht="28.5">
      <c r="A149" s="128" t="str">
        <f t="shared" si="6"/>
        <v>DeclarationB83</v>
      </c>
      <c r="B149" s="128" t="s">
        <v>1022</v>
      </c>
      <c r="C149" s="128" t="s">
        <v>1244</v>
      </c>
      <c r="D149" s="128" t="s">
        <v>1245</v>
      </c>
      <c r="E149" s="246" t="s">
        <v>1246</v>
      </c>
      <c r="F149" s="247" t="s">
        <v>1247</v>
      </c>
      <c r="G149" s="128" t="s">
        <v>1248</v>
      </c>
      <c r="H149" s="304" t="s">
        <v>1249</v>
      </c>
    </row>
    <row r="150" spans="1:8" ht="28.5">
      <c r="A150" s="128" t="str">
        <f t="shared" si="6"/>
        <v>DeclarationD25</v>
      </c>
      <c r="B150" s="128" t="s">
        <v>1022</v>
      </c>
      <c r="C150" s="128" t="s">
        <v>1250</v>
      </c>
      <c r="D150" s="128" t="s">
        <v>1251</v>
      </c>
      <c r="E150" s="246" t="s">
        <v>1252</v>
      </c>
      <c r="F150" s="247" t="s">
        <v>1252</v>
      </c>
      <c r="G150" s="128" t="s">
        <v>1253</v>
      </c>
      <c r="H150" s="298" t="s">
        <v>1254</v>
      </c>
    </row>
    <row r="151" spans="1:8" ht="28.5">
      <c r="A151" s="128" t="str">
        <f t="shared" si="6"/>
        <v>DeclarationB68</v>
      </c>
      <c r="B151" s="128" t="s">
        <v>1022</v>
      </c>
      <c r="C151" s="128" t="s">
        <v>1255</v>
      </c>
      <c r="D151" s="128" t="s">
        <v>1256</v>
      </c>
      <c r="E151" s="246" t="s">
        <v>1257</v>
      </c>
      <c r="F151" s="247" t="s">
        <v>1258</v>
      </c>
      <c r="G151" s="128" t="s">
        <v>1259</v>
      </c>
      <c r="H151" s="298" t="s">
        <v>1256</v>
      </c>
    </row>
    <row r="152" spans="1:8" ht="28.5">
      <c r="A152" s="128" t="str">
        <f t="shared" si="6"/>
        <v>DeclarationG25</v>
      </c>
      <c r="B152" s="128" t="s">
        <v>1022</v>
      </c>
      <c r="C152" s="128" t="s">
        <v>1260</v>
      </c>
      <c r="D152" s="128" t="s">
        <v>1261</v>
      </c>
      <c r="E152" s="246" t="s">
        <v>1262</v>
      </c>
      <c r="F152" s="247" t="s">
        <v>1263</v>
      </c>
      <c r="G152" s="128" t="s">
        <v>1264</v>
      </c>
      <c r="H152" s="298" t="s">
        <v>1265</v>
      </c>
    </row>
    <row r="153" spans="1:8" ht="28.5">
      <c r="A153" s="128" t="str">
        <f t="shared" si="6"/>
        <v>DeclarationB26</v>
      </c>
      <c r="B153" s="128" t="s">
        <v>1022</v>
      </c>
      <c r="C153" s="128" t="s">
        <v>1266</v>
      </c>
      <c r="D153" s="128" t="s">
        <v>45</v>
      </c>
      <c r="E153" s="246" t="s">
        <v>1267</v>
      </c>
      <c r="F153" s="247" t="s">
        <v>1268</v>
      </c>
      <c r="G153" s="128" t="s">
        <v>1269</v>
      </c>
      <c r="H153" s="298" t="s">
        <v>45</v>
      </c>
    </row>
    <row r="154" spans="1:8" ht="28.5">
      <c r="A154" s="128" t="str">
        <f t="shared" si="6"/>
        <v>DeclarationB27</v>
      </c>
      <c r="B154" s="128" t="s">
        <v>1022</v>
      </c>
      <c r="C154" s="128" t="s">
        <v>1270</v>
      </c>
      <c r="D154" s="128" t="s">
        <v>46</v>
      </c>
      <c r="E154" s="246" t="s">
        <v>12778</v>
      </c>
      <c r="F154" s="268" t="s">
        <v>1271</v>
      </c>
      <c r="G154" t="s">
        <v>12777</v>
      </c>
      <c r="H154" s="298" t="s">
        <v>46</v>
      </c>
    </row>
    <row r="155" spans="1:8" ht="28.5">
      <c r="A155" s="128" t="str">
        <f t="shared" si="6"/>
        <v>DeclarationB28</v>
      </c>
      <c r="B155" s="128" t="s">
        <v>1022</v>
      </c>
      <c r="C155" s="128" t="s">
        <v>1272</v>
      </c>
      <c r="G155"/>
      <c r="H155" s="298"/>
    </row>
    <row r="156" spans="1:8" ht="28.5">
      <c r="A156" s="128" t="str">
        <f t="shared" si="6"/>
        <v>DeclarationB29</v>
      </c>
      <c r="B156" s="128" t="s">
        <v>1022</v>
      </c>
      <c r="C156" s="128" t="s">
        <v>1273</v>
      </c>
      <c r="G156"/>
      <c r="H156" s="298"/>
    </row>
    <row r="157" spans="1:8" ht="28.5">
      <c r="A157" s="128" t="str">
        <f t="shared" si="6"/>
        <v>DeclarationB32</v>
      </c>
      <c r="B157" s="128" t="s">
        <v>1022</v>
      </c>
      <c r="C157" s="128" t="s">
        <v>1274</v>
      </c>
      <c r="D157" s="128" t="s">
        <v>45</v>
      </c>
      <c r="E157" s="246" t="s">
        <v>1267</v>
      </c>
      <c r="F157" s="247" t="s">
        <v>1268</v>
      </c>
      <c r="G157" s="128" t="s">
        <v>1269</v>
      </c>
      <c r="H157" s="298" t="s">
        <v>45</v>
      </c>
    </row>
    <row r="158" spans="1:8" ht="28.5">
      <c r="A158" s="128" t="str">
        <f t="shared" si="6"/>
        <v>DeclarationB33</v>
      </c>
      <c r="B158" s="128" t="s">
        <v>1022</v>
      </c>
      <c r="C158" s="128" t="s">
        <v>1275</v>
      </c>
      <c r="D158" s="128" t="s">
        <v>46</v>
      </c>
      <c r="E158" s="246" t="s">
        <v>12778</v>
      </c>
      <c r="F158" s="268" t="s">
        <v>1271</v>
      </c>
      <c r="G158" t="s">
        <v>12777</v>
      </c>
      <c r="H158" s="298" t="s">
        <v>46</v>
      </c>
    </row>
    <row r="159" spans="1:8" ht="28.5">
      <c r="A159" s="128" t="str">
        <f t="shared" si="6"/>
        <v>DeclarationB34</v>
      </c>
      <c r="B159" s="128" t="s">
        <v>1022</v>
      </c>
      <c r="C159" s="128" t="s">
        <v>1276</v>
      </c>
      <c r="G159"/>
      <c r="H159" s="298"/>
    </row>
    <row r="160" spans="1:8" ht="28.5">
      <c r="A160" s="128" t="str">
        <f t="shared" si="6"/>
        <v>DeclarationB35</v>
      </c>
      <c r="B160" s="128" t="s">
        <v>1022</v>
      </c>
      <c r="C160" s="128" t="s">
        <v>1277</v>
      </c>
      <c r="G160"/>
      <c r="H160" s="298"/>
    </row>
    <row r="161" spans="1:8" ht="28.5">
      <c r="A161" s="128" t="str">
        <f t="shared" ref="A161:A164" si="7">B161&amp;C161</f>
        <v>DeclarationB38</v>
      </c>
      <c r="B161" s="128" t="s">
        <v>1022</v>
      </c>
      <c r="C161" s="128" t="s">
        <v>1278</v>
      </c>
      <c r="D161" s="128" t="s">
        <v>45</v>
      </c>
      <c r="E161" s="246" t="s">
        <v>1267</v>
      </c>
      <c r="F161" s="247" t="s">
        <v>1268</v>
      </c>
      <c r="G161" s="128" t="s">
        <v>1269</v>
      </c>
      <c r="H161" s="298" t="s">
        <v>45</v>
      </c>
    </row>
    <row r="162" spans="1:8" ht="28.5">
      <c r="A162" s="128" t="str">
        <f t="shared" si="7"/>
        <v>DeclarationB39</v>
      </c>
      <c r="B162" s="128" t="s">
        <v>1022</v>
      </c>
      <c r="C162" s="128" t="s">
        <v>1279</v>
      </c>
      <c r="D162" s="128" t="s">
        <v>46</v>
      </c>
      <c r="E162" s="246" t="s">
        <v>12778</v>
      </c>
      <c r="F162" s="268" t="s">
        <v>1271</v>
      </c>
      <c r="G162" t="s">
        <v>12777</v>
      </c>
      <c r="H162" s="298" t="s">
        <v>46</v>
      </c>
    </row>
    <row r="163" spans="1:8" ht="28.5">
      <c r="A163" s="128" t="str">
        <f t="shared" si="7"/>
        <v>DeclarationB40</v>
      </c>
      <c r="B163" s="128" t="s">
        <v>1022</v>
      </c>
      <c r="C163" s="128" t="s">
        <v>1280</v>
      </c>
      <c r="G163"/>
      <c r="H163" s="298"/>
    </row>
    <row r="164" spans="1:8" ht="28.5">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ht="28.5">
      <c r="A166" s="128" t="str">
        <f t="shared" si="6"/>
        <v>DeclarationB86</v>
      </c>
      <c r="B166" s="128" t="s">
        <v>1022</v>
      </c>
      <c r="C166" s="128" t="s">
        <v>1288</v>
      </c>
      <c r="D166" s="128" t="s">
        <v>27</v>
      </c>
      <c r="E166" s="246" t="s">
        <v>1289</v>
      </c>
      <c r="F166" s="247" t="s">
        <v>1290</v>
      </c>
      <c r="G166" s="128" t="s">
        <v>1291</v>
      </c>
      <c r="H166" s="298" t="s">
        <v>1292</v>
      </c>
    </row>
    <row r="167" spans="1:8" ht="28.5">
      <c r="A167" s="128" t="str">
        <f t="shared" si="6"/>
        <v>DeclarationB87</v>
      </c>
      <c r="B167" s="128" t="s">
        <v>1022</v>
      </c>
      <c r="C167" s="128" t="s">
        <v>1293</v>
      </c>
      <c r="D167" s="128" t="s">
        <v>24</v>
      </c>
      <c r="E167" s="246" t="s">
        <v>1294</v>
      </c>
      <c r="F167" s="247" t="s">
        <v>1295</v>
      </c>
      <c r="G167" s="128" t="s">
        <v>1296</v>
      </c>
      <c r="H167" s="298" t="s">
        <v>24</v>
      </c>
    </row>
    <row r="168" spans="1:8" ht="28.5">
      <c r="A168" s="128" t="str">
        <f t="shared" si="6"/>
        <v>DeclarationB88</v>
      </c>
      <c r="B168" s="128" t="s">
        <v>1022</v>
      </c>
      <c r="C168" s="128" t="s">
        <v>1297</v>
      </c>
      <c r="D168" s="128" t="s">
        <v>28</v>
      </c>
      <c r="E168" s="246" t="s">
        <v>1298</v>
      </c>
      <c r="F168" s="247" t="s">
        <v>1299</v>
      </c>
      <c r="G168" s="128" t="s">
        <v>1300</v>
      </c>
      <c r="H168" s="298" t="s">
        <v>1301</v>
      </c>
    </row>
    <row r="169" spans="1:8" ht="28.5">
      <c r="A169" s="128" t="str">
        <f t="shared" si="6"/>
        <v>DeclarationB89</v>
      </c>
      <c r="B169" s="128" t="s">
        <v>1022</v>
      </c>
      <c r="C169" s="128" t="s">
        <v>1302</v>
      </c>
      <c r="D169" s="269">
        <v>1</v>
      </c>
      <c r="E169" s="269">
        <v>1</v>
      </c>
      <c r="F169" s="270">
        <v>1</v>
      </c>
      <c r="G169" s="269">
        <v>1</v>
      </c>
      <c r="H169" s="298" t="s">
        <v>1303</v>
      </c>
    </row>
    <row r="170" spans="1:8" ht="28.5">
      <c r="A170" s="128" t="str">
        <f t="shared" si="6"/>
        <v>DeclarationB90</v>
      </c>
      <c r="B170" s="128" t="s">
        <v>1022</v>
      </c>
      <c r="C170" s="128" t="s">
        <v>1304</v>
      </c>
      <c r="D170" s="271" t="s">
        <v>31</v>
      </c>
      <c r="E170" s="272" t="s">
        <v>1305</v>
      </c>
      <c r="F170" s="296" t="s">
        <v>1306</v>
      </c>
      <c r="G170" s="273" t="s">
        <v>1307</v>
      </c>
      <c r="H170" s="300" t="s">
        <v>1308</v>
      </c>
    </row>
    <row r="171" spans="1:8" ht="28.5">
      <c r="A171" s="128" t="str">
        <f t="shared" si="6"/>
        <v>DeclarationB91</v>
      </c>
      <c r="B171" s="128" t="s">
        <v>1022</v>
      </c>
      <c r="C171" s="128" t="s">
        <v>1309</v>
      </c>
      <c r="D171" s="271" t="s">
        <v>32</v>
      </c>
      <c r="E171" s="272" t="s">
        <v>1310</v>
      </c>
      <c r="F171" s="296" t="s">
        <v>1311</v>
      </c>
      <c r="G171" s="273" t="s">
        <v>1312</v>
      </c>
      <c r="H171" s="300" t="s">
        <v>1313</v>
      </c>
    </row>
    <row r="172" spans="1:8" ht="28.5">
      <c r="A172" s="128" t="str">
        <f t="shared" si="6"/>
        <v>DeclarationB92</v>
      </c>
      <c r="B172" s="128" t="s">
        <v>1022</v>
      </c>
      <c r="C172" s="128" t="s">
        <v>1314</v>
      </c>
      <c r="D172" s="271" t="s">
        <v>33</v>
      </c>
      <c r="E172" s="272" t="s">
        <v>1315</v>
      </c>
      <c r="F172" s="296" t="s">
        <v>1316</v>
      </c>
      <c r="G172" s="273" t="s">
        <v>1317</v>
      </c>
      <c r="H172" s="300" t="s">
        <v>1318</v>
      </c>
    </row>
    <row r="173" spans="1:8" ht="28.5">
      <c r="A173" s="128" t="str">
        <f t="shared" si="6"/>
        <v>DeclarationB93</v>
      </c>
      <c r="B173" s="128" t="s">
        <v>1022</v>
      </c>
      <c r="C173" s="128" t="s">
        <v>1319</v>
      </c>
      <c r="D173" s="271" t="s">
        <v>34</v>
      </c>
      <c r="E173" s="272" t="s">
        <v>1320</v>
      </c>
      <c r="F173" s="296" t="s">
        <v>1321</v>
      </c>
      <c r="G173" s="273" t="s">
        <v>1322</v>
      </c>
      <c r="H173" s="300" t="s">
        <v>1323</v>
      </c>
    </row>
    <row r="174" spans="1:8" ht="28.5">
      <c r="A174" s="128" t="str">
        <f t="shared" si="6"/>
        <v>DeclarationB94</v>
      </c>
      <c r="B174" s="128" t="s">
        <v>1022</v>
      </c>
      <c r="C174" s="128" t="s">
        <v>1324</v>
      </c>
      <c r="D174" s="128" t="s">
        <v>35</v>
      </c>
      <c r="E174" s="246" t="s">
        <v>1325</v>
      </c>
      <c r="F174" s="247" t="s">
        <v>1326</v>
      </c>
      <c r="G174" s="128" t="s">
        <v>1327</v>
      </c>
      <c r="H174" s="298" t="s">
        <v>1328</v>
      </c>
    </row>
    <row r="175" spans="1:8" ht="28.5">
      <c r="A175" s="128" t="str">
        <f t="shared" si="6"/>
        <v>DeclarationB95</v>
      </c>
      <c r="B175" s="128" t="s">
        <v>1022</v>
      </c>
      <c r="C175" s="128" t="s">
        <v>1329</v>
      </c>
      <c r="D175" s="274" t="s">
        <v>1330</v>
      </c>
      <c r="E175" s="275" t="s">
        <v>1331</v>
      </c>
      <c r="F175" s="292" t="s">
        <v>1332</v>
      </c>
      <c r="G175" s="276" t="s">
        <v>1333</v>
      </c>
      <c r="H175" s="298" t="s">
        <v>1334</v>
      </c>
    </row>
    <row r="176" spans="1:8" ht="28.5">
      <c r="A176" s="128" t="str">
        <f t="shared" si="6"/>
        <v>DeclarationB96</v>
      </c>
      <c r="B176" s="128" t="s">
        <v>1022</v>
      </c>
      <c r="C176" s="128" t="s">
        <v>1335</v>
      </c>
      <c r="D176" s="274" t="s">
        <v>1336</v>
      </c>
      <c r="E176" s="266" t="s">
        <v>1337</v>
      </c>
      <c r="F176" s="292" t="s">
        <v>1338</v>
      </c>
      <c r="G176" s="277" t="s">
        <v>1339</v>
      </c>
      <c r="H176" s="298" t="s">
        <v>1340</v>
      </c>
    </row>
    <row r="177" spans="1:8" ht="28.5">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8.5">
      <c r="A179" s="128" t="str">
        <f t="shared" si="8"/>
        <v>Smelter Look-upA4</v>
      </c>
      <c r="B179" s="128" t="s">
        <v>1343</v>
      </c>
      <c r="C179" s="128" t="s">
        <v>1349</v>
      </c>
      <c r="D179" s="128" t="s">
        <v>1350</v>
      </c>
      <c r="E179" s="279"/>
      <c r="F179" s="247" t="s">
        <v>1351</v>
      </c>
      <c r="G179" s="128" t="s">
        <v>1352</v>
      </c>
      <c r="H179" s="298" t="s">
        <v>1353</v>
      </c>
    </row>
    <row r="180" spans="1:8" ht="28.5">
      <c r="A180" s="128" t="str">
        <f t="shared" si="8"/>
        <v>Smelter Look-upB4</v>
      </c>
      <c r="B180" s="128" t="s">
        <v>1343</v>
      </c>
      <c r="C180" s="128" t="s">
        <v>798</v>
      </c>
      <c r="D180" s="128" t="s">
        <v>1354</v>
      </c>
      <c r="E180" s="295" t="s">
        <v>1355</v>
      </c>
      <c r="F180" s="292" t="s">
        <v>1356</v>
      </c>
      <c r="G180" s="128" t="s">
        <v>1357</v>
      </c>
      <c r="H180" s="298" t="s">
        <v>1358</v>
      </c>
    </row>
    <row r="181" spans="1:8" ht="28.5">
      <c r="A181" s="128" t="str">
        <f t="shared" si="8"/>
        <v>Smelter Look-up</v>
      </c>
      <c r="B181" s="128" t="s">
        <v>1343</v>
      </c>
      <c r="D181" s="128" t="s">
        <v>1359</v>
      </c>
      <c r="E181" s="279"/>
      <c r="F181" s="247" t="s">
        <v>1360</v>
      </c>
      <c r="G181" s="128" t="s">
        <v>1361</v>
      </c>
      <c r="H181" s="298" t="s">
        <v>1362</v>
      </c>
    </row>
    <row r="182" spans="1:8" ht="28.5">
      <c r="A182" s="128" t="str">
        <f t="shared" si="8"/>
        <v>Smelter Look-upC4</v>
      </c>
      <c r="B182" s="128" t="s">
        <v>1343</v>
      </c>
      <c r="C182" s="128" t="s">
        <v>914</v>
      </c>
      <c r="D182" s="128" t="s">
        <v>1363</v>
      </c>
      <c r="E182" s="279" t="s">
        <v>1364</v>
      </c>
      <c r="F182" s="247" t="s">
        <v>1365</v>
      </c>
      <c r="G182" s="128" t="s">
        <v>1366</v>
      </c>
      <c r="H182" s="298" t="s">
        <v>1367</v>
      </c>
    </row>
    <row r="183" spans="1:8" ht="28.5">
      <c r="A183" s="128" t="str">
        <f t="shared" si="8"/>
        <v>Smelter Look-upD4</v>
      </c>
      <c r="B183" s="128" t="s">
        <v>1343</v>
      </c>
      <c r="C183" s="128" t="s">
        <v>1368</v>
      </c>
      <c r="D183" s="128" t="s">
        <v>1369</v>
      </c>
      <c r="E183" s="279"/>
      <c r="F183" s="247" t="s">
        <v>1370</v>
      </c>
      <c r="G183" s="128" t="s">
        <v>1371</v>
      </c>
      <c r="H183" s="298" t="s">
        <v>1372</v>
      </c>
    </row>
    <row r="184" spans="1:8" ht="28.5">
      <c r="A184" s="128" t="str">
        <f t="shared" si="8"/>
        <v>Smelter Look-upE4</v>
      </c>
      <c r="B184" s="128" t="s">
        <v>1343</v>
      </c>
      <c r="C184" s="128" t="s">
        <v>1373</v>
      </c>
      <c r="D184" s="128" t="s">
        <v>1374</v>
      </c>
      <c r="E184" s="295" t="s">
        <v>1375</v>
      </c>
      <c r="F184" s="292" t="s">
        <v>1376</v>
      </c>
      <c r="G184" s="128" t="s">
        <v>1377</v>
      </c>
      <c r="H184" s="298" t="s">
        <v>1378</v>
      </c>
    </row>
    <row r="185" spans="1:8" ht="28.5">
      <c r="A185" s="128" t="str">
        <f t="shared" si="8"/>
        <v>Smelter Look-upF4</v>
      </c>
      <c r="B185" s="128" t="s">
        <v>1343</v>
      </c>
      <c r="C185" s="128" t="s">
        <v>1379</v>
      </c>
      <c r="D185" s="128" t="s">
        <v>1380</v>
      </c>
      <c r="E185" s="246" t="s">
        <v>1381</v>
      </c>
      <c r="F185" s="247" t="s">
        <v>1382</v>
      </c>
      <c r="G185" s="128" t="s">
        <v>1383</v>
      </c>
      <c r="H185" s="298" t="s">
        <v>1384</v>
      </c>
    </row>
    <row r="186" spans="1:8" ht="28.5">
      <c r="A186" s="128" t="str">
        <f t="shared" si="8"/>
        <v>Smelter Look-upG4</v>
      </c>
      <c r="B186" s="128" t="s">
        <v>1343</v>
      </c>
      <c r="C186" s="128" t="s">
        <v>1385</v>
      </c>
      <c r="D186" s="128" t="s">
        <v>1386</v>
      </c>
      <c r="E186" s="246" t="s">
        <v>1387</v>
      </c>
      <c r="F186" s="247" t="s">
        <v>1388</v>
      </c>
      <c r="G186" s="128" t="s">
        <v>1389</v>
      </c>
      <c r="H186" s="298" t="s">
        <v>1390</v>
      </c>
    </row>
    <row r="187" spans="1:8" ht="28.5">
      <c r="A187" s="128" t="str">
        <f t="shared" si="8"/>
        <v>Smelter Look-upH4</v>
      </c>
      <c r="B187" s="128" t="s">
        <v>1343</v>
      </c>
      <c r="C187" s="128" t="s">
        <v>1391</v>
      </c>
      <c r="D187" s="128" t="s">
        <v>1392</v>
      </c>
      <c r="E187" s="246" t="s">
        <v>1393</v>
      </c>
      <c r="F187" s="247" t="s">
        <v>1394</v>
      </c>
      <c r="G187" s="128" t="s">
        <v>1395</v>
      </c>
      <c r="H187" s="298" t="s">
        <v>1396</v>
      </c>
    </row>
    <row r="188" spans="1:8" ht="28.5">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ht="28.5">
      <c r="A191" s="128" t="str">
        <f t="shared" si="8"/>
        <v>Smelter ListC4</v>
      </c>
      <c r="B191" s="128" t="s">
        <v>1403</v>
      </c>
      <c r="C191" s="128" t="s">
        <v>914</v>
      </c>
      <c r="D191" s="128" t="s">
        <v>1354</v>
      </c>
      <c r="E191" s="295" t="s">
        <v>1355</v>
      </c>
      <c r="F191" s="292" t="s">
        <v>1356</v>
      </c>
      <c r="G191" s="128" t="s">
        <v>1357</v>
      </c>
      <c r="H191" s="298" t="s">
        <v>1358</v>
      </c>
    </row>
    <row r="192" spans="1:8" ht="28.5">
      <c r="A192" s="128" t="str">
        <f t="shared" si="8"/>
        <v>Smelter ListD4</v>
      </c>
      <c r="B192" s="128" t="s">
        <v>1403</v>
      </c>
      <c r="C192" s="128" t="s">
        <v>1368</v>
      </c>
      <c r="D192" s="280" t="s">
        <v>1414</v>
      </c>
      <c r="E192" s="295" t="s">
        <v>1415</v>
      </c>
      <c r="F192" s="292" t="s">
        <v>1416</v>
      </c>
      <c r="G192" s="280" t="s">
        <v>1417</v>
      </c>
      <c r="H192" s="298" t="s">
        <v>1418</v>
      </c>
    </row>
    <row r="193" spans="1:8" ht="15.75">
      <c r="A193" s="128" t="str">
        <f t="shared" si="8"/>
        <v>Smelter ListE4</v>
      </c>
      <c r="B193" s="128" t="s">
        <v>1403</v>
      </c>
      <c r="C193" s="128" t="s">
        <v>1373</v>
      </c>
      <c r="D193" s="128" t="s">
        <v>1419</v>
      </c>
      <c r="E193" s="246" t="s">
        <v>1420</v>
      </c>
      <c r="F193" s="247" t="s">
        <v>1421</v>
      </c>
      <c r="G193" s="128" t="s">
        <v>1422</v>
      </c>
      <c r="H193" s="298" t="s">
        <v>1423</v>
      </c>
    </row>
    <row r="194" spans="1:8" ht="28.5">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ht="28.5">
      <c r="A199" s="128" t="str">
        <f t="shared" si="8"/>
        <v>Smelter ListM4</v>
      </c>
      <c r="B199" s="128" t="s">
        <v>1403</v>
      </c>
      <c r="C199" s="128" t="s">
        <v>1437</v>
      </c>
      <c r="D199" s="128" t="s">
        <v>1438</v>
      </c>
      <c r="E199" s="246" t="s">
        <v>1439</v>
      </c>
      <c r="F199" s="247" t="s">
        <v>1440</v>
      </c>
      <c r="G199" s="128" t="s">
        <v>1441</v>
      </c>
      <c r="H199" s="298" t="s">
        <v>1442</v>
      </c>
    </row>
    <row r="200" spans="1:8" ht="28.5">
      <c r="A200" s="128" t="str">
        <f t="shared" si="8"/>
        <v>Smelter ListN4</v>
      </c>
      <c r="B200" s="128" t="s">
        <v>1403</v>
      </c>
      <c r="C200" s="128" t="s">
        <v>1443</v>
      </c>
      <c r="D200" s="128" t="s">
        <v>1444</v>
      </c>
      <c r="E200" s="246" t="s">
        <v>1445</v>
      </c>
      <c r="F200" s="247" t="s">
        <v>1446</v>
      </c>
      <c r="G200" s="128" t="s">
        <v>1447</v>
      </c>
      <c r="H200" s="298" t="s">
        <v>1448</v>
      </c>
    </row>
    <row r="201" spans="1:8" ht="28.5">
      <c r="A201" s="128" t="str">
        <f t="shared" si="8"/>
        <v>Smelter ListO4</v>
      </c>
      <c r="B201" s="128" t="s">
        <v>1403</v>
      </c>
      <c r="C201" s="128" t="s">
        <v>1449</v>
      </c>
      <c r="D201" s="128" t="s">
        <v>1450</v>
      </c>
      <c r="E201" s="246" t="s">
        <v>1451</v>
      </c>
      <c r="F201" s="247" t="s">
        <v>1452</v>
      </c>
      <c r="G201" s="128" t="s">
        <v>1453</v>
      </c>
      <c r="H201" s="298" t="s">
        <v>1454</v>
      </c>
    </row>
    <row r="202" spans="1:8" ht="28.5">
      <c r="A202" s="128" t="str">
        <f t="shared" si="8"/>
        <v>Smelter ListP4</v>
      </c>
      <c r="B202" s="128" t="s">
        <v>1403</v>
      </c>
      <c r="C202" s="128" t="s">
        <v>1455</v>
      </c>
      <c r="D202" s="128" t="s">
        <v>1456</v>
      </c>
      <c r="E202" s="246" t="s">
        <v>1457</v>
      </c>
      <c r="F202" s="247" t="s">
        <v>1458</v>
      </c>
      <c r="G202" s="128" t="s">
        <v>1459</v>
      </c>
      <c r="H202" s="298" t="s">
        <v>1460</v>
      </c>
    </row>
    <row r="203" spans="1:8" ht="28.5">
      <c r="A203" s="128" t="str">
        <f t="shared" si="8"/>
        <v>Smelter ListQ4</v>
      </c>
      <c r="B203" s="128" t="s">
        <v>1403</v>
      </c>
      <c r="C203" s="128" t="s">
        <v>1461</v>
      </c>
      <c r="D203" s="128" t="s">
        <v>1261</v>
      </c>
      <c r="E203" s="246" t="s">
        <v>1262</v>
      </c>
      <c r="F203" s="247" t="s">
        <v>1263</v>
      </c>
      <c r="G203" s="128" t="s">
        <v>1264</v>
      </c>
      <c r="H203" s="298" t="s">
        <v>1265</v>
      </c>
    </row>
    <row r="204" spans="1:8" ht="28.5">
      <c r="A204" s="128" t="str">
        <f t="shared" si="8"/>
        <v>Smelter ListJ2</v>
      </c>
      <c r="B204" s="128" t="s">
        <v>1403</v>
      </c>
      <c r="C204" s="128" t="s">
        <v>1462</v>
      </c>
      <c r="D204" s="128" t="s">
        <v>1463</v>
      </c>
      <c r="E204" s="246" t="s">
        <v>1464</v>
      </c>
      <c r="F204" s="247" t="s">
        <v>1465</v>
      </c>
      <c r="G204" s="128" t="s">
        <v>1466</v>
      </c>
      <c r="H204" s="298" t="s">
        <v>1467</v>
      </c>
    </row>
    <row r="205" spans="1:8" ht="27">
      <c r="A205" s="128" t="str">
        <f t="shared" si="8"/>
        <v>Smelter ListB2</v>
      </c>
      <c r="B205" s="128" t="s">
        <v>1403</v>
      </c>
      <c r="C205" s="128" t="s">
        <v>787</v>
      </c>
      <c r="D205" s="281" t="s">
        <v>1468</v>
      </c>
      <c r="E205" s="246" t="s">
        <v>1469</v>
      </c>
      <c r="F205" s="247" t="s">
        <v>1470</v>
      </c>
      <c r="G205" s="281" t="s">
        <v>1471</v>
      </c>
      <c r="H205" s="298" t="s">
        <v>1472</v>
      </c>
    </row>
    <row r="206" spans="1:8" ht="409.5">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ht="28.5">
      <c r="A208" s="128" t="str">
        <f t="shared" si="8"/>
        <v>Smelter ListG4</v>
      </c>
      <c r="B208" s="128" t="s">
        <v>1403</v>
      </c>
      <c r="C208" s="128" t="s">
        <v>1385</v>
      </c>
      <c r="D208" s="128" t="s">
        <v>1380</v>
      </c>
      <c r="E208" s="246" t="s">
        <v>1381</v>
      </c>
      <c r="F208" s="247" t="s">
        <v>1382</v>
      </c>
      <c r="G208" s="128" t="s">
        <v>1482</v>
      </c>
      <c r="H208" s="298" t="s">
        <v>1384</v>
      </c>
    </row>
    <row r="209" spans="1:8" ht="28.5">
      <c r="A209" s="128" t="str">
        <f t="shared" si="8"/>
        <v>Smelter ListAH5</v>
      </c>
      <c r="B209" s="128" t="s">
        <v>1403</v>
      </c>
      <c r="C209" s="128" t="s">
        <v>1483</v>
      </c>
      <c r="D209" s="128" t="s">
        <v>27</v>
      </c>
      <c r="E209" s="246" t="s">
        <v>1289</v>
      </c>
      <c r="F209" s="247" t="s">
        <v>1290</v>
      </c>
      <c r="G209" s="128" t="s">
        <v>1291</v>
      </c>
      <c r="H209" s="298" t="s">
        <v>1292</v>
      </c>
    </row>
    <row r="210" spans="1:8" ht="28.5">
      <c r="A210" s="128" t="str">
        <f t="shared" si="8"/>
        <v>Smelter ListAH6</v>
      </c>
      <c r="B210" s="128" t="s">
        <v>1403</v>
      </c>
      <c r="C210" s="128" t="s">
        <v>1484</v>
      </c>
      <c r="D210" s="128" t="s">
        <v>24</v>
      </c>
      <c r="E210" s="246" t="s">
        <v>1294</v>
      </c>
      <c r="F210" s="247" t="s">
        <v>1295</v>
      </c>
      <c r="G210" s="128" t="s">
        <v>1296</v>
      </c>
      <c r="H210" s="298" t="s">
        <v>24</v>
      </c>
    </row>
    <row r="211" spans="1:8" ht="28.5">
      <c r="A211" s="128" t="str">
        <f t="shared" si="8"/>
        <v>Smelter ListAH7</v>
      </c>
      <c r="B211" s="128" t="s">
        <v>1403</v>
      </c>
      <c r="C211" s="128" t="s">
        <v>1485</v>
      </c>
      <c r="D211" s="128" t="s">
        <v>28</v>
      </c>
      <c r="E211" s="246" t="s">
        <v>1298</v>
      </c>
      <c r="F211" s="247" t="s">
        <v>1299</v>
      </c>
      <c r="G211" s="128" t="s">
        <v>1300</v>
      </c>
      <c r="H211" s="298" t="s">
        <v>1301</v>
      </c>
    </row>
    <row r="212" spans="1:8" ht="42.75">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ht="28.5">
      <c r="A223" s="128" t="str">
        <f t="shared" si="8"/>
        <v>CheckerJ4</v>
      </c>
      <c r="B223" s="128" t="s">
        <v>1486</v>
      </c>
      <c r="C223" s="128" t="s">
        <v>1424</v>
      </c>
      <c r="D223" s="128" t="s">
        <v>1535</v>
      </c>
      <c r="E223" s="246" t="s">
        <v>1536</v>
      </c>
      <c r="F223" s="247" t="s">
        <v>1537</v>
      </c>
      <c r="G223" s="128" t="s">
        <v>1538</v>
      </c>
      <c r="H223" s="298" t="s">
        <v>1539</v>
      </c>
    </row>
    <row r="224" spans="1:8" ht="28.5">
      <c r="A224" s="128" t="str">
        <f t="shared" si="8"/>
        <v>CheckerJ5</v>
      </c>
      <c r="B224" s="128" t="s">
        <v>1486</v>
      </c>
      <c r="C224" s="128" t="s">
        <v>1540</v>
      </c>
      <c r="D224" s="128" t="s">
        <v>1541</v>
      </c>
      <c r="E224" s="246" t="s">
        <v>1542</v>
      </c>
      <c r="F224" s="247" t="s">
        <v>1543</v>
      </c>
      <c r="G224" s="128" t="s">
        <v>1544</v>
      </c>
      <c r="H224" s="298" t="s">
        <v>1545</v>
      </c>
    </row>
    <row r="225" spans="1:8" ht="28.5">
      <c r="A225" s="128" t="str">
        <f t="shared" si="8"/>
        <v>CheckerJ6</v>
      </c>
      <c r="B225" s="128" t="s">
        <v>1486</v>
      </c>
      <c r="C225" s="128" t="s">
        <v>1546</v>
      </c>
      <c r="D225" s="128" t="s">
        <v>1547</v>
      </c>
      <c r="E225" s="246" t="s">
        <v>1548</v>
      </c>
      <c r="F225" s="247" t="s">
        <v>1549</v>
      </c>
      <c r="G225" s="128" t="s">
        <v>1550</v>
      </c>
      <c r="H225" s="298" t="s">
        <v>1551</v>
      </c>
    </row>
    <row r="226" spans="1:8" ht="28.5">
      <c r="A226" s="128" t="str">
        <f t="shared" si="8"/>
        <v>CheckerJ7</v>
      </c>
      <c r="B226" s="128" t="s">
        <v>1486</v>
      </c>
      <c r="C226" s="128" t="s">
        <v>1552</v>
      </c>
      <c r="D226" s="128" t="s">
        <v>1553</v>
      </c>
      <c r="E226" s="246" t="s">
        <v>1554</v>
      </c>
      <c r="F226" s="247" t="s">
        <v>1555</v>
      </c>
      <c r="G226" s="128" t="s">
        <v>1556</v>
      </c>
      <c r="H226" s="298" t="s">
        <v>1557</v>
      </c>
    </row>
    <row r="227" spans="1:8" ht="28.5">
      <c r="A227" s="128" t="str">
        <f t="shared" si="8"/>
        <v>CheckerJ8</v>
      </c>
      <c r="B227" s="128" t="s">
        <v>1486</v>
      </c>
      <c r="C227" s="128" t="s">
        <v>1558</v>
      </c>
      <c r="D227" s="128" t="s">
        <v>1559</v>
      </c>
      <c r="E227" s="246" t="s">
        <v>1560</v>
      </c>
      <c r="F227" s="247" t="s">
        <v>1561</v>
      </c>
      <c r="G227" s="128" t="s">
        <v>1562</v>
      </c>
      <c r="H227" s="298" t="s">
        <v>1563</v>
      </c>
    </row>
    <row r="228" spans="1:8" ht="28.5">
      <c r="A228" s="128" t="str">
        <f t="shared" si="8"/>
        <v>CheckerJ9</v>
      </c>
      <c r="B228" s="128" t="s">
        <v>1486</v>
      </c>
      <c r="C228" s="128" t="s">
        <v>1564</v>
      </c>
      <c r="D228" s="128" t="s">
        <v>1565</v>
      </c>
      <c r="E228" s="246" t="s">
        <v>1566</v>
      </c>
      <c r="F228" s="247" t="s">
        <v>1567</v>
      </c>
      <c r="G228" s="128" t="s">
        <v>1568</v>
      </c>
      <c r="H228" s="298" t="s">
        <v>1569</v>
      </c>
    </row>
    <row r="229" spans="1:8" ht="30">
      <c r="A229" s="128" t="str">
        <f t="shared" si="8"/>
        <v>CheckerJ10</v>
      </c>
      <c r="B229" s="128" t="s">
        <v>1486</v>
      </c>
      <c r="C229" s="128" t="s">
        <v>1570</v>
      </c>
      <c r="D229" s="128" t="s">
        <v>1571</v>
      </c>
      <c r="E229" s="246" t="s">
        <v>1572</v>
      </c>
      <c r="F229" s="247" t="s">
        <v>1573</v>
      </c>
      <c r="G229" s="258" t="s">
        <v>1574</v>
      </c>
      <c r="H229" s="298" t="s">
        <v>1575</v>
      </c>
    </row>
    <row r="230" spans="1:8" ht="30">
      <c r="A230" s="128" t="str">
        <f t="shared" si="8"/>
        <v>CheckerJ11</v>
      </c>
      <c r="B230" s="128" t="s">
        <v>1486</v>
      </c>
      <c r="C230" s="128" t="s">
        <v>1576</v>
      </c>
      <c r="D230" s="128" t="s">
        <v>1577</v>
      </c>
      <c r="E230" s="246" t="s">
        <v>1578</v>
      </c>
      <c r="F230" s="247" t="s">
        <v>1579</v>
      </c>
      <c r="G230" s="258" t="s">
        <v>1580</v>
      </c>
      <c r="H230" s="298" t="s">
        <v>1581</v>
      </c>
    </row>
    <row r="231" spans="1:8" ht="30">
      <c r="A231" s="128" t="str">
        <f t="shared" si="8"/>
        <v>CheckerJ12</v>
      </c>
      <c r="B231" s="128" t="s">
        <v>1486</v>
      </c>
      <c r="C231" s="128" t="s">
        <v>1582</v>
      </c>
      <c r="D231" s="128" t="s">
        <v>1583</v>
      </c>
      <c r="E231" s="246" t="s">
        <v>1584</v>
      </c>
      <c r="F231" s="247" t="s">
        <v>1585</v>
      </c>
      <c r="G231" s="258" t="s">
        <v>1586</v>
      </c>
      <c r="H231" s="298" t="s">
        <v>1587</v>
      </c>
    </row>
    <row r="232" spans="1:8" ht="28.5">
      <c r="A232" s="128" t="str">
        <f t="shared" si="8"/>
        <v>CheckerJ13</v>
      </c>
      <c r="B232" s="128" t="s">
        <v>1486</v>
      </c>
      <c r="C232" s="128" t="s">
        <v>1588</v>
      </c>
      <c r="D232" s="128" t="s">
        <v>1589</v>
      </c>
      <c r="E232" s="246" t="s">
        <v>1590</v>
      </c>
      <c r="F232" s="247" t="s">
        <v>1591</v>
      </c>
      <c r="G232" s="128" t="s">
        <v>1592</v>
      </c>
      <c r="H232" s="298" t="s">
        <v>1593</v>
      </c>
    </row>
    <row r="233" spans="1:8" ht="30">
      <c r="A233" s="128" t="str">
        <f t="shared" si="8"/>
        <v>CheckerJ15</v>
      </c>
      <c r="B233" s="128" t="s">
        <v>1486</v>
      </c>
      <c r="C233" s="128" t="s">
        <v>1594</v>
      </c>
      <c r="D233" s="252" t="s">
        <v>1595</v>
      </c>
      <c r="E233" s="253" t="s">
        <v>1596</v>
      </c>
      <c r="F233" s="260" t="s">
        <v>1597</v>
      </c>
      <c r="G233" s="258" t="s">
        <v>1598</v>
      </c>
      <c r="H233" s="298" t="s">
        <v>1599</v>
      </c>
    </row>
    <row r="234" spans="1:8" ht="40.5">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2.75">
      <c r="A237" s="128" t="str">
        <f t="shared" si="8"/>
        <v>CheckerJ20</v>
      </c>
      <c r="B237" s="128" t="s">
        <v>1486</v>
      </c>
      <c r="C237" s="128" t="s">
        <v>1608</v>
      </c>
      <c r="D237" s="252" t="s">
        <v>1609</v>
      </c>
      <c r="E237" s="253" t="s">
        <v>1610</v>
      </c>
      <c r="F237" s="260" t="s">
        <v>1611</v>
      </c>
      <c r="G237" s="265" t="s">
        <v>1612</v>
      </c>
      <c r="H237" s="298" t="s">
        <v>1613</v>
      </c>
    </row>
    <row r="238" spans="1:8" ht="42.75">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57">
      <c r="A240" s="128" t="str">
        <f t="shared" si="9"/>
        <v>CheckerJ23</v>
      </c>
      <c r="B240" s="128" t="s">
        <v>1486</v>
      </c>
      <c r="C240" s="128" t="s">
        <v>1621</v>
      </c>
      <c r="D240" s="252" t="s">
        <v>1622</v>
      </c>
      <c r="E240" s="253" t="s">
        <v>1623</v>
      </c>
      <c r="F240" s="260" t="s">
        <v>1624</v>
      </c>
      <c r="G240" s="259" t="s">
        <v>1625</v>
      </c>
      <c r="H240" s="298" t="s">
        <v>1626</v>
      </c>
    </row>
    <row r="241" spans="1:8" ht="57">
      <c r="A241" s="128" t="str">
        <f t="shared" si="9"/>
        <v>CheckerJ24</v>
      </c>
      <c r="B241" s="128" t="s">
        <v>1486</v>
      </c>
      <c r="C241" s="128" t="s">
        <v>1627</v>
      </c>
      <c r="D241" s="252" t="s">
        <v>1628</v>
      </c>
      <c r="E241" s="253" t="s">
        <v>1629</v>
      </c>
      <c r="F241" s="260" t="s">
        <v>1630</v>
      </c>
      <c r="G241" s="258" t="s">
        <v>1631</v>
      </c>
      <c r="H241" s="298" t="s">
        <v>1632</v>
      </c>
    </row>
    <row r="242" spans="1:8" ht="57">
      <c r="A242" s="128" t="str">
        <f t="shared" si="9"/>
        <v>CheckerJ28</v>
      </c>
      <c r="B242" s="128" t="s">
        <v>1486</v>
      </c>
      <c r="C242" s="128" t="s">
        <v>1633</v>
      </c>
      <c r="D242" s="252" t="s">
        <v>1634</v>
      </c>
      <c r="E242" s="253" t="s">
        <v>1635</v>
      </c>
      <c r="F242" s="260" t="s">
        <v>1636</v>
      </c>
      <c r="G242" s="258" t="s">
        <v>1637</v>
      </c>
      <c r="H242" s="298" t="s">
        <v>1638</v>
      </c>
    </row>
    <row r="243" spans="1:8" ht="57">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42.75">
      <c r="A246" s="128" t="str">
        <f t="shared" si="9"/>
        <v>CheckerJ33</v>
      </c>
      <c r="B246" s="128" t="s">
        <v>1486</v>
      </c>
      <c r="C246" s="128" t="s">
        <v>1646</v>
      </c>
      <c r="D246" s="128" t="s">
        <v>1647</v>
      </c>
      <c r="E246" s="246" t="s">
        <v>1648</v>
      </c>
      <c r="F246" s="247" t="s">
        <v>1649</v>
      </c>
      <c r="G246" s="258" t="s">
        <v>1650</v>
      </c>
      <c r="H246" s="298" t="s">
        <v>1651</v>
      </c>
    </row>
    <row r="247" spans="1:8" ht="42.75">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5">
      <c r="A250" s="128" t="str">
        <f t="shared" si="9"/>
        <v>CheckerJ38</v>
      </c>
      <c r="B250" s="128" t="s">
        <v>1486</v>
      </c>
      <c r="C250" s="128" t="s">
        <v>1659</v>
      </c>
      <c r="D250" s="128" t="s">
        <v>1660</v>
      </c>
      <c r="E250" s="246" t="s">
        <v>1661</v>
      </c>
      <c r="F250" s="247" t="s">
        <v>1662</v>
      </c>
      <c r="G250" s="258" t="s">
        <v>1663</v>
      </c>
      <c r="H250" s="298" t="s">
        <v>1664</v>
      </c>
    </row>
    <row r="251" spans="1:8" ht="45">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3">
      <c r="A254" s="128" t="str">
        <f t="shared" si="9"/>
        <v>CheckerJ43</v>
      </c>
      <c r="B254" s="128" t="s">
        <v>1486</v>
      </c>
      <c r="C254" s="128" t="s">
        <v>1672</v>
      </c>
      <c r="D254" s="252" t="s">
        <v>1673</v>
      </c>
      <c r="E254" s="253" t="s">
        <v>1674</v>
      </c>
      <c r="F254" s="260" t="s">
        <v>1675</v>
      </c>
      <c r="G254" s="265" t="s">
        <v>1676</v>
      </c>
      <c r="H254" s="298" t="s">
        <v>1677</v>
      </c>
    </row>
    <row r="255" spans="1:8" ht="33">
      <c r="A255" s="128" t="str">
        <f t="shared" si="9"/>
        <v>CheckerJ44</v>
      </c>
      <c r="B255" s="128" t="s">
        <v>1486</v>
      </c>
      <c r="C255" s="128" t="s">
        <v>1678</v>
      </c>
      <c r="D255" s="252" t="s">
        <v>1679</v>
      </c>
      <c r="E255" s="253" t="s">
        <v>1680</v>
      </c>
      <c r="F255" s="260" t="s">
        <v>1681</v>
      </c>
      <c r="G255" s="265" t="s">
        <v>1682</v>
      </c>
      <c r="H255" s="298" t="s">
        <v>1683</v>
      </c>
    </row>
    <row r="256" spans="1:8" ht="80.45" customHeight="1">
      <c r="A256" s="128" t="str">
        <f t="shared" si="9"/>
        <v>CheckerJ53</v>
      </c>
      <c r="B256" s="128" t="s">
        <v>1486</v>
      </c>
      <c r="C256" s="128" t="s">
        <v>1684</v>
      </c>
      <c r="D256" s="252" t="s">
        <v>1685</v>
      </c>
      <c r="E256" s="253" t="s">
        <v>1686</v>
      </c>
      <c r="F256" s="260" t="s">
        <v>1687</v>
      </c>
      <c r="G256" s="258" t="s">
        <v>1688</v>
      </c>
      <c r="H256" s="298" t="s">
        <v>1689</v>
      </c>
    </row>
    <row r="257" spans="1:8" ht="80.45"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57">
      <c r="A258" s="128" t="str">
        <f t="shared" si="9"/>
        <v>CheckerJ50</v>
      </c>
      <c r="B258" s="128" t="s">
        <v>1486</v>
      </c>
      <c r="C258" s="128" t="s">
        <v>1696</v>
      </c>
      <c r="D258" s="252" t="s">
        <v>1697</v>
      </c>
      <c r="E258" s="253" t="s">
        <v>1698</v>
      </c>
      <c r="F258" s="260" t="s">
        <v>1699</v>
      </c>
      <c r="G258" s="283" t="s">
        <v>1700</v>
      </c>
      <c r="H258" s="298" t="s">
        <v>1701</v>
      </c>
    </row>
    <row r="259" spans="1:8" ht="42.75">
      <c r="A259" s="128" t="str">
        <f t="shared" si="9"/>
        <v>CheckerJ48</v>
      </c>
      <c r="B259" s="128" t="s">
        <v>1486</v>
      </c>
      <c r="C259" s="128" t="s">
        <v>1702</v>
      </c>
      <c r="D259" s="128" t="s">
        <v>1703</v>
      </c>
      <c r="E259" s="250" t="s">
        <v>1704</v>
      </c>
      <c r="F259" s="247" t="s">
        <v>1705</v>
      </c>
      <c r="G259" s="248" t="s">
        <v>1706</v>
      </c>
      <c r="H259" s="298" t="s">
        <v>1707</v>
      </c>
    </row>
    <row r="260" spans="1:8" ht="54">
      <c r="A260" s="128" t="str">
        <f>B260&amp;C260</f>
        <v>CheckerJ51</v>
      </c>
      <c r="B260" s="128" t="s">
        <v>1486</v>
      </c>
      <c r="C260" s="128" t="s">
        <v>1708</v>
      </c>
      <c r="D260" s="128" t="s">
        <v>1709</v>
      </c>
      <c r="E260" s="250" t="s">
        <v>1710</v>
      </c>
      <c r="F260" s="284" t="s">
        <v>1711</v>
      </c>
      <c r="G260" s="255" t="s">
        <v>1712</v>
      </c>
      <c r="H260" s="298" t="s">
        <v>1713</v>
      </c>
    </row>
    <row r="261" spans="1:8" ht="71.25">
      <c r="A261" s="128" t="str">
        <f t="shared" si="9"/>
        <v>CheckerJ47</v>
      </c>
      <c r="B261" s="128" t="s">
        <v>1486</v>
      </c>
      <c r="C261" s="128" t="s">
        <v>1714</v>
      </c>
      <c r="D261" s="128" t="s">
        <v>1715</v>
      </c>
      <c r="E261" s="246" t="s">
        <v>1716</v>
      </c>
      <c r="F261" s="247" t="s">
        <v>1717</v>
      </c>
      <c r="G261" s="128" t="s">
        <v>1718</v>
      </c>
      <c r="H261" s="298" t="s">
        <v>1719</v>
      </c>
    </row>
    <row r="262" spans="1:8" ht="42.75">
      <c r="A262" s="128" t="str">
        <f t="shared" si="9"/>
        <v>CheckerJ55</v>
      </c>
      <c r="B262" s="128" t="s">
        <v>1486</v>
      </c>
      <c r="C262" s="128" t="s">
        <v>12779</v>
      </c>
      <c r="D262" s="252" t="s">
        <v>12780</v>
      </c>
      <c r="E262" s="253" t="s">
        <v>12781</v>
      </c>
      <c r="F262" s="260" t="s">
        <v>12782</v>
      </c>
      <c r="G262" s="283" t="s">
        <v>12783</v>
      </c>
      <c r="H262" s="298" t="s">
        <v>12784</v>
      </c>
    </row>
    <row r="263" spans="1:8" ht="42.75">
      <c r="A263" s="128" t="str">
        <f t="shared" si="9"/>
        <v>CheckerJ49</v>
      </c>
      <c r="B263" s="128" t="s">
        <v>1486</v>
      </c>
      <c r="C263" s="128" t="s">
        <v>1720</v>
      </c>
      <c r="D263" s="128" t="s">
        <v>1721</v>
      </c>
      <c r="E263" s="246" t="s">
        <v>1722</v>
      </c>
      <c r="F263" s="247" t="s">
        <v>1723</v>
      </c>
      <c r="G263" s="128" t="s">
        <v>1724</v>
      </c>
      <c r="H263" s="298" t="s">
        <v>1725</v>
      </c>
    </row>
    <row r="264" spans="1:8" ht="42.75" hidden="1">
      <c r="A264" s="128" t="str">
        <f t="shared" si="9"/>
        <v>Checker</v>
      </c>
      <c r="B264" s="128" t="s">
        <v>1486</v>
      </c>
      <c r="D264" s="128" t="s">
        <v>1726</v>
      </c>
      <c r="E264" s="246" t="s">
        <v>1727</v>
      </c>
      <c r="F264" s="247" t="s">
        <v>1728</v>
      </c>
      <c r="G264" s="128" t="s">
        <v>1729</v>
      </c>
      <c r="H264" s="298" t="s">
        <v>1730</v>
      </c>
    </row>
    <row r="265" spans="1:8" ht="71.25"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42.75">
      <c r="A267" s="128" t="str">
        <f t="shared" si="9"/>
        <v>CheckerJ56</v>
      </c>
      <c r="B267" s="128" t="s">
        <v>1486</v>
      </c>
      <c r="C267" s="128" t="s">
        <v>1737</v>
      </c>
      <c r="D267" s="128" t="s">
        <v>12785</v>
      </c>
      <c r="E267" s="250" t="s">
        <v>12786</v>
      </c>
      <c r="F267" s="247" t="s">
        <v>12787</v>
      </c>
      <c r="G267" s="255" t="s">
        <v>12788</v>
      </c>
      <c r="H267" s="298" t="s">
        <v>12789</v>
      </c>
    </row>
    <row r="268" spans="1:8" ht="42.6" customHeight="1">
      <c r="A268" s="128" t="str">
        <f t="shared" si="9"/>
        <v>CheckerJ58</v>
      </c>
      <c r="B268" s="128" t="s">
        <v>1486</v>
      </c>
      <c r="C268" s="128" t="s">
        <v>1738</v>
      </c>
      <c r="D268" s="128" t="s">
        <v>12794</v>
      </c>
      <c r="E268" s="246" t="s">
        <v>12790</v>
      </c>
      <c r="F268" s="247" t="s">
        <v>12791</v>
      </c>
      <c r="G268" s="128" t="s">
        <v>12792</v>
      </c>
      <c r="H268" s="298" t="s">
        <v>12793</v>
      </c>
    </row>
    <row r="269" spans="1:8" ht="42.75">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42.75">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42.75">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57">
      <c r="A279" s="128" t="str">
        <f t="shared" ref="A279:A284" si="11">B279&amp;C279</f>
        <v>CheckerL57</v>
      </c>
      <c r="B279" s="128" t="s">
        <v>1486</v>
      </c>
      <c r="C279" s="128" t="s">
        <v>1762</v>
      </c>
      <c r="D279" s="128" t="s">
        <v>1763</v>
      </c>
      <c r="E279" s="246" t="s">
        <v>1757</v>
      </c>
      <c r="F279" s="288" t="s">
        <v>1758</v>
      </c>
      <c r="G279" s="128" t="s">
        <v>1764</v>
      </c>
      <c r="H279" s="298" t="s">
        <v>1765</v>
      </c>
    </row>
    <row r="280" spans="1:8" ht="42.75">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ht="28.5">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5.5">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ht="28.5">
      <c r="A289" s="128" t="s">
        <v>1261</v>
      </c>
      <c r="D289" s="128" t="s">
        <v>1795</v>
      </c>
      <c r="E289" s="246" t="s">
        <v>1796</v>
      </c>
      <c r="F289" s="247" t="s">
        <v>1797</v>
      </c>
      <c r="G289" s="129" t="s">
        <v>1798</v>
      </c>
      <c r="H289" s="298" t="s">
        <v>1799</v>
      </c>
    </row>
    <row r="290" spans="1:8" ht="71.25">
      <c r="A290" s="128" t="s">
        <v>1261</v>
      </c>
      <c r="D290" s="128" t="s">
        <v>1800</v>
      </c>
      <c r="E290" s="246" t="s">
        <v>1801</v>
      </c>
      <c r="F290" s="247" t="s">
        <v>1802</v>
      </c>
      <c r="G290" s="129" t="s">
        <v>1803</v>
      </c>
      <c r="H290" s="298" t="s">
        <v>1804</v>
      </c>
    </row>
    <row r="291" spans="1:8" ht="28.5">
      <c r="A291" s="128" t="s">
        <v>1261</v>
      </c>
      <c r="D291" s="128" t="s">
        <v>1805</v>
      </c>
      <c r="E291" s="246" t="s">
        <v>1806</v>
      </c>
      <c r="F291" s="247" t="s">
        <v>1807</v>
      </c>
      <c r="G291" s="129" t="s">
        <v>1808</v>
      </c>
      <c r="H291" s="298" t="s">
        <v>1809</v>
      </c>
    </row>
    <row r="292" spans="1:8" ht="28.5">
      <c r="A292" s="128" t="s">
        <v>1261</v>
      </c>
      <c r="D292" s="128" t="s">
        <v>1810</v>
      </c>
      <c r="E292" s="246" t="s">
        <v>1811</v>
      </c>
      <c r="F292" s="247" t="s">
        <v>1812</v>
      </c>
      <c r="G292" s="129" t="s">
        <v>1813</v>
      </c>
      <c r="H292" s="298" t="s">
        <v>1814</v>
      </c>
    </row>
    <row r="293" spans="1:8" ht="71.25">
      <c r="A293" s="128" t="s">
        <v>1261</v>
      </c>
      <c r="D293" s="128" t="s">
        <v>1815</v>
      </c>
      <c r="E293" s="246" t="s">
        <v>1816</v>
      </c>
      <c r="F293" s="247" t="s">
        <v>1817</v>
      </c>
      <c r="G293" s="129" t="s">
        <v>1818</v>
      </c>
      <c r="H293" s="298" t="s">
        <v>1819</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41BC3466-D9A0-4C55-8990-1AA14D47F6C1}"/>
    </customSheetView>
    <customSheetView guid="{4BDF1A28-30D5-449D-B20E-D6C97EF9FAE1}" showAutoFilter="1">
      <selection activeCell="C174" sqref="C174"/>
      <pageMargins left="0" right="0" top="0" bottom="0" header="0" footer="0"/>
      <pageSetup paperSize="9" orientation="portrait"/>
      <autoFilter ref="B1:N1" xr:uid="{FF93A6DE-F32D-4A8A-946D-F77E372C336E}"/>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2.75"/>
  <cols>
    <col min="2" max="2" width="27.37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FDD71DDF-0C60-47BE-BF6D-E14CC715B347}"/>
    </customSheetView>
    <customSheetView guid="{4BDF1A28-30D5-449D-B20E-D6C97EF9FAE1}" showAutoFilter="1">
      <selection activeCell="C1" sqref="C1:D65536"/>
      <pageMargins left="0" right="0" top="0" bottom="0" header="0" footer="0"/>
      <pageSetup orientation="portrait"/>
      <autoFilter ref="B1:C1" xr:uid="{14931725-A1EB-4B6A-9C79-6247BC48103F}"/>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Bob</cp:lastModifiedBy>
  <cp:revision/>
  <dcterms:created xsi:type="dcterms:W3CDTF">2010-06-21T21:00:23Z</dcterms:created>
  <dcterms:modified xsi:type="dcterms:W3CDTF">2023-03-29T00:06:57Z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